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300" activeTab="0"/>
  </bookViews>
  <sheets>
    <sheet name="Sheet1" sheetId="1" r:id="rId1"/>
    <sheet name="print version - Beavers &amp; Cubs" sheetId="2" r:id="rId2"/>
    <sheet name="print version - Scouts" sheetId="3" state="hidden" r:id="rId3"/>
    <sheet name="print version - Explorers" sheetId="4" state="hidden" r:id="rId4"/>
    <sheet name="print version - Staged" sheetId="5" state="hidden" r:id="rId5"/>
  </sheets>
  <definedNames>
    <definedName name="_xlnm._FilterDatabase" localSheetId="0" hidden="1">'Sheet1'!$B$5:$F$347</definedName>
    <definedName name="_xlnm.Print_Area" localSheetId="1">'print version - Beavers &amp; Cubs'!$A$1:$K$53</definedName>
    <definedName name="_xlnm.Print_Area" localSheetId="3">'print version - Explorers'!$A$1:$L$51</definedName>
    <definedName name="_xlnm.Print_Area" localSheetId="2">'print version - Scouts'!$A$1:$X$50</definedName>
    <definedName name="_xlnm.Print_Area" localSheetId="4">'print version - Staged'!$A$1:$K$52</definedName>
    <definedName name="_xlnm.Print_Area" localSheetId="0">'Sheet1'!$A$1:$F$347</definedName>
  </definedNames>
  <calcPr fullCalcOnLoad="1"/>
</workbook>
</file>

<file path=xl/sharedStrings.xml><?xml version="1.0" encoding="utf-8"?>
<sst xmlns="http://schemas.openxmlformats.org/spreadsheetml/2006/main" count="459" uniqueCount="372">
  <si>
    <t>Code</t>
  </si>
  <si>
    <t>Description</t>
  </si>
  <si>
    <t>Retail</t>
  </si>
  <si>
    <t>Price</t>
  </si>
  <si>
    <t>APL / Seconder Stripe</t>
  </si>
  <si>
    <t>PL / Sixer Stripe</t>
  </si>
  <si>
    <t>SPL Stripe</t>
  </si>
  <si>
    <t>Swimmer Stage 1</t>
  </si>
  <si>
    <t>Swimmer Stage 2</t>
  </si>
  <si>
    <t>Swimmer Stage 3</t>
  </si>
  <si>
    <t>Swimmer Stage 4</t>
  </si>
  <si>
    <t>Swimmer Stage 5</t>
  </si>
  <si>
    <t>Musician Stage 1</t>
  </si>
  <si>
    <t>Musician Stage 2</t>
  </si>
  <si>
    <t>Musician Stage 3</t>
  </si>
  <si>
    <t>Musician Stage 4</t>
  </si>
  <si>
    <t>Musician Stage 5</t>
  </si>
  <si>
    <t>First Aider</t>
  </si>
  <si>
    <t>RAF Recognition</t>
  </si>
  <si>
    <t>RN Recognition</t>
  </si>
  <si>
    <t>Air Scout Identification</t>
  </si>
  <si>
    <t>D of E Award - Bronze</t>
  </si>
  <si>
    <t>D of E Award - Silver</t>
  </si>
  <si>
    <t>D of E Award - Gold</t>
  </si>
  <si>
    <t>Cub - Chief Scout's Silver Award</t>
  </si>
  <si>
    <t>Scout - Adventure Challenge Award</t>
  </si>
  <si>
    <t>Scout - Creative Challenge Award</t>
  </si>
  <si>
    <t>Explorer - Chief Scout's Platinum Award</t>
  </si>
  <si>
    <t>Scout - Expedition Challenge Award</t>
  </si>
  <si>
    <t>Explorer - Chief Scout's Diamond Award</t>
  </si>
  <si>
    <t>Explorer - Lifesaver</t>
  </si>
  <si>
    <t>Explorer - Science &amp; Technology</t>
  </si>
  <si>
    <t>Explorer - Water Activities</t>
  </si>
  <si>
    <t>Explorer - Moving On Award</t>
  </si>
  <si>
    <t>Patrol Badge - Badger</t>
  </si>
  <si>
    <t>Patrol Badge - Beaver</t>
  </si>
  <si>
    <t>Patrol Badge - Buffalo</t>
  </si>
  <si>
    <t>Patrol Badge - Bull</t>
  </si>
  <si>
    <t>Patrol Badge - Bulldog</t>
  </si>
  <si>
    <t>Patrol Badge - Cobra</t>
  </si>
  <si>
    <t>Patrol Badge - Curlew</t>
  </si>
  <si>
    <t>Patrol Badge - Eagle</t>
  </si>
  <si>
    <t>Patrol Badge - Falcon</t>
  </si>
  <si>
    <t>Patrol Badge - Fox</t>
  </si>
  <si>
    <t>Patrol Badge - Gannet</t>
  </si>
  <si>
    <t>Patrol Badge - Hawk</t>
  </si>
  <si>
    <t>Patrol Badge - Kestrel</t>
  </si>
  <si>
    <t>Patrol Badge - Kingfisher</t>
  </si>
  <si>
    <t>Patrol Badge - Lion</t>
  </si>
  <si>
    <t>Patrol Badge - Merlin</t>
  </si>
  <si>
    <t>Patrol Badge - Otter</t>
  </si>
  <si>
    <t>Patrol Badge - Owl</t>
  </si>
  <si>
    <t>Patrol Badge - Panther</t>
  </si>
  <si>
    <t>Patrol Badge - Peewit</t>
  </si>
  <si>
    <t>Patrol Badge - Raven</t>
  </si>
  <si>
    <t>Patrol Badge - Seagull</t>
  </si>
  <si>
    <t>Patrol Badge - Seal</t>
  </si>
  <si>
    <t>Patrol Badge - Stag</t>
  </si>
  <si>
    <t>Patrol Badge - Swift</t>
  </si>
  <si>
    <t>Patrol Badge - Tiger</t>
  </si>
  <si>
    <t>Patrol Badge - Wolf</t>
  </si>
  <si>
    <t>Patrol Badge - Woodpecker</t>
  </si>
  <si>
    <t>Patrol Badge - Woodpigeon</t>
  </si>
  <si>
    <t>Instructor's Badge</t>
  </si>
  <si>
    <t>BEAVER BADGES</t>
  </si>
  <si>
    <t>Beaver - Animal Friend</t>
  </si>
  <si>
    <t>Beaver - Creative</t>
  </si>
  <si>
    <t>Beaver - Experiment</t>
  </si>
  <si>
    <t>Beaver - Explore</t>
  </si>
  <si>
    <t>Beaver - Faith</t>
  </si>
  <si>
    <t>CUB SCOUT BADGES</t>
  </si>
  <si>
    <t>Cub - Moving On Award</t>
  </si>
  <si>
    <t>SCOUT BADGES</t>
  </si>
  <si>
    <t>EXPLORER SCOUT</t>
  </si>
  <si>
    <t>STAGED BADGES</t>
  </si>
  <si>
    <t>SCOUT PATROL BADGES</t>
  </si>
  <si>
    <t>LEADERSHIP STRIPES</t>
  </si>
  <si>
    <t>WORLD/DISTRICT/COUNTY</t>
  </si>
  <si>
    <t>MISC. BADGES</t>
  </si>
  <si>
    <t>SPECIAL ORDER ONLY</t>
  </si>
  <si>
    <t xml:space="preserve">Sea Scout Cap Badge </t>
  </si>
  <si>
    <t xml:space="preserve">Air Scout Beret Cloth Badge </t>
  </si>
  <si>
    <t>AIR/SEA SCOUT BADGES</t>
  </si>
  <si>
    <t>World Badge (1)</t>
  </si>
  <si>
    <t>Berkshire County Badge (2)</t>
  </si>
  <si>
    <t>Loddon District Badge (3)</t>
  </si>
  <si>
    <t>Beaver - Hobbies</t>
  </si>
  <si>
    <t>Beaver - Safety</t>
  </si>
  <si>
    <t>Cub - Astronomer</t>
  </si>
  <si>
    <t>Cub - Athletic Plus</t>
  </si>
  <si>
    <t>Scout - Astronautics</t>
  </si>
  <si>
    <t>Scout - Communicator</t>
  </si>
  <si>
    <t>Scout - Parascending</t>
  </si>
  <si>
    <t>Scout - Street Sports</t>
  </si>
  <si>
    <t>Scout - Plus</t>
  </si>
  <si>
    <t>Emergency Aid Stage 1</t>
  </si>
  <si>
    <t>Emergency Aid Stage 2</t>
  </si>
  <si>
    <t>Emergency Aid Stage 3</t>
  </si>
  <si>
    <t>Emergency Aid Stage 4</t>
  </si>
  <si>
    <t>Emergency Aid Stage 5</t>
  </si>
  <si>
    <t>Nights Away 1 Night</t>
  </si>
  <si>
    <t>Nights Away 5 Nights</t>
  </si>
  <si>
    <t>Nights Away 10 Nights</t>
  </si>
  <si>
    <t>Nights Away 20 Nights</t>
  </si>
  <si>
    <t>Nights Away 35 Nights</t>
  </si>
  <si>
    <t>Nights Away 50 Nights</t>
  </si>
  <si>
    <t>Nights Away 75 Nights</t>
  </si>
  <si>
    <t>Nights Away 100 Nights</t>
  </si>
  <si>
    <t>Nights Away 125 Nights</t>
  </si>
  <si>
    <t>Nights Away 150 Nights</t>
  </si>
  <si>
    <t>Nights Away 175 Nights</t>
  </si>
  <si>
    <t>Nights Away 200 Nights</t>
  </si>
  <si>
    <t>Young Leader Mission</t>
  </si>
  <si>
    <t>Explorer - Athlete</t>
  </si>
  <si>
    <t>Explorer - Activity Centre Service</t>
  </si>
  <si>
    <t>Explorer - Caving</t>
  </si>
  <si>
    <t>Explorer - Climbing</t>
  </si>
  <si>
    <t>Explorer - Hill Walking</t>
  </si>
  <si>
    <t>Explorer - Motor Sports</t>
  </si>
  <si>
    <t>Explorer - Mountain Biking</t>
  </si>
  <si>
    <t>Explorer - Performing Arts</t>
  </si>
  <si>
    <t>Explorer - Physical Recreation</t>
  </si>
  <si>
    <t>Explorer - Racquet Sports</t>
  </si>
  <si>
    <t>Explorer - Skiing</t>
  </si>
  <si>
    <t>Explorer - Snowboarding</t>
  </si>
  <si>
    <t>Explorer - Street Sports</t>
  </si>
  <si>
    <t>Explorer - Creative Arts</t>
  </si>
  <si>
    <t>Cub - Animal Carer</t>
  </si>
  <si>
    <t>Cub - Athletics</t>
  </si>
  <si>
    <t>Cub - Book Reader</t>
  </si>
  <si>
    <t>Cub - Chef</t>
  </si>
  <si>
    <t>Cub - Collector</t>
  </si>
  <si>
    <t>Cub - Comminicator</t>
  </si>
  <si>
    <t>Cub - Cyclist</t>
  </si>
  <si>
    <t>Cub - DIY</t>
  </si>
  <si>
    <t>Cub - Entertainer</t>
  </si>
  <si>
    <t>Cub - Equestrian</t>
  </si>
  <si>
    <t>Cub - Hobbies</t>
  </si>
  <si>
    <t>Cub - Home Help</t>
  </si>
  <si>
    <t>Cub - Home Safety</t>
  </si>
  <si>
    <t>Cub - Local Knowledge</t>
  </si>
  <si>
    <t>Cub - Martial Arts</t>
  </si>
  <si>
    <t>Cub - My Faith</t>
  </si>
  <si>
    <t>Cub - Naturalist</t>
  </si>
  <si>
    <t>Cub - Personal Safety</t>
  </si>
  <si>
    <t>Cub - Physical Recreation</t>
  </si>
  <si>
    <t>Cub - Road Safety</t>
  </si>
  <si>
    <t>Cub - Scientist</t>
  </si>
  <si>
    <t>Cub - Skater</t>
  </si>
  <si>
    <t>Cub - Sports Enthusiast</t>
  </si>
  <si>
    <t>Cub - Water Activities</t>
  </si>
  <si>
    <t>Cub - World Faith</t>
  </si>
  <si>
    <t xml:space="preserve">Beaver - Moving On Award </t>
  </si>
  <si>
    <t>Beaver - Chief Scout's Bronze Award</t>
  </si>
  <si>
    <t>Scout - Air Researcher</t>
  </si>
  <si>
    <t>Scout - Air Spotter</t>
  </si>
  <si>
    <t>Scout - Angler</t>
  </si>
  <si>
    <t>Scout - Artist</t>
  </si>
  <si>
    <t>Scout - Astonomer</t>
  </si>
  <si>
    <t>Scout - Athletics</t>
  </si>
  <si>
    <t>Scout - Camper</t>
  </si>
  <si>
    <t>Scout - Caver</t>
  </si>
  <si>
    <t>Scout - Chef</t>
  </si>
  <si>
    <t>Scout - Circus Skills</t>
  </si>
  <si>
    <t>Scout - Climber</t>
  </si>
  <si>
    <t>Scout - Craft</t>
  </si>
  <si>
    <t>Scout - Cyclist</t>
  </si>
  <si>
    <t>Scout - DIY</t>
  </si>
  <si>
    <t>Scout - Dragon Boating</t>
  </si>
  <si>
    <t>Scout - Entertainer</t>
  </si>
  <si>
    <t>Scout - Equestrian</t>
  </si>
  <si>
    <t>Scout - Fire Safety</t>
  </si>
  <si>
    <t>Scout - Forester</t>
  </si>
  <si>
    <t>Scout - Electronics</t>
  </si>
  <si>
    <t>Scout - Hill Walker</t>
  </si>
  <si>
    <t>Scout - Hobbies</t>
  </si>
  <si>
    <t>Scout - Librarian</t>
  </si>
  <si>
    <t>Scout - Lifesaver</t>
  </si>
  <si>
    <t>Scout - Martial Arts</t>
  </si>
  <si>
    <t>Scout - Mechanic</t>
  </si>
  <si>
    <t>Scout - Meteorologist</t>
  </si>
  <si>
    <t>Scout - Model Maker</t>
  </si>
  <si>
    <t>Scout - My Faith</t>
  </si>
  <si>
    <t>Scout - Naturalist</t>
  </si>
  <si>
    <t>Scout - Orienteer</t>
  </si>
  <si>
    <t>Scout - Photographer</t>
  </si>
  <si>
    <t>Scout - Physical Recreation</t>
  </si>
  <si>
    <t>Scout - Pioneer</t>
  </si>
  <si>
    <t>Scout - Power Coxswain</t>
  </si>
  <si>
    <t>Scout - Pulling</t>
  </si>
  <si>
    <t>Scout - Quartermaster</t>
  </si>
  <si>
    <t>Scout - Smallholder</t>
  </si>
  <si>
    <t>Scout - Snowsports</t>
  </si>
  <si>
    <t>Scout - Sports Enthusiast</t>
  </si>
  <si>
    <t>Scout - Survival Skills</t>
  </si>
  <si>
    <t>Scout - World Faith</t>
  </si>
  <si>
    <t>Scout - Writer</t>
  </si>
  <si>
    <t xml:space="preserve">Hikes Away Badge 1  </t>
  </si>
  <si>
    <t xml:space="preserve">Hikes Away Badge 5   </t>
  </si>
  <si>
    <t xml:space="preserve">Hikes Away Badge 10 </t>
  </si>
  <si>
    <t xml:space="preserve">Hikes Away Badge 20 </t>
  </si>
  <si>
    <t xml:space="preserve">Hikes Away Badge 35 </t>
  </si>
  <si>
    <t xml:space="preserve">Hikes Away Badge 50 </t>
  </si>
  <si>
    <t>Sea Scout Gold Wire Badge</t>
  </si>
  <si>
    <t>Wokingham District Badge (4)</t>
  </si>
  <si>
    <t>Qty</t>
  </si>
  <si>
    <t>Req'd</t>
  </si>
  <si>
    <t>Total</t>
  </si>
  <si>
    <t>TOTAL VALUE</t>
  </si>
  <si>
    <t>NOT HELD IN STOCK</t>
  </si>
  <si>
    <t>GROUP/SECTION NAME</t>
  </si>
  <si>
    <t>DATE</t>
  </si>
  <si>
    <t>Subtotal Page 1</t>
  </si>
  <si>
    <t>Subtotal Page 2</t>
  </si>
  <si>
    <t>£</t>
  </si>
  <si>
    <t>Page 1</t>
  </si>
  <si>
    <t>Page 2</t>
  </si>
  <si>
    <t>RECEIPT NUMBER</t>
  </si>
  <si>
    <t>Total £</t>
  </si>
  <si>
    <t>SPECIAL ORDER ONLY Badges</t>
  </si>
  <si>
    <t>Total
Price</t>
  </si>
  <si>
    <t>*prices updated</t>
  </si>
  <si>
    <r>
      <t>Retail
Price</t>
    </r>
    <r>
      <rPr>
        <i/>
        <sz val="10"/>
        <rFont val="Arial"/>
        <family val="2"/>
      </rPr>
      <t>*</t>
    </r>
  </si>
  <si>
    <t>Price*</t>
  </si>
  <si>
    <t>Scout - Moving On Award</t>
  </si>
  <si>
    <t>Scout - Chief Scout's Gold Award</t>
  </si>
  <si>
    <t>Uniform Union Flag Badge</t>
  </si>
  <si>
    <t xml:space="preserve">   Qty
Req'd</t>
  </si>
  <si>
    <t>Filter on "non-blanks" before printing</t>
  </si>
  <si>
    <t>Press f9 (function ley) if prices do not automatically calculate</t>
  </si>
  <si>
    <t>Patrol Badge - Yellow</t>
  </si>
  <si>
    <t>Patrol Badge - Red</t>
  </si>
  <si>
    <t>Patrol Badge - Green</t>
  </si>
  <si>
    <t>Patrol Badge - Blue</t>
  </si>
  <si>
    <t>Patrol Badge - Orange</t>
  </si>
  <si>
    <t>Patrol Badge - White</t>
  </si>
  <si>
    <t>Staged badges total
(if applicable)</t>
  </si>
  <si>
    <t>Subtotal from Page 2</t>
  </si>
  <si>
    <t>Staged badges subtotal
(if applicable)</t>
  </si>
  <si>
    <t>SCOUT CHALLENGE BADGES</t>
  </si>
  <si>
    <t>Beaver - Sports</t>
  </si>
  <si>
    <t>Beaver - Space</t>
  </si>
  <si>
    <t>Beaver - Photographer</t>
  </si>
  <si>
    <t>Beaver - Camp Craft</t>
  </si>
  <si>
    <t>Beaver - Collector</t>
  </si>
  <si>
    <t>Beaver - Communicator</t>
  </si>
  <si>
    <t>Beaver - Cyclist</t>
  </si>
  <si>
    <t>Beaver - Disability Awareness</t>
  </si>
  <si>
    <t>Cub - Backwoods Cooking</t>
  </si>
  <si>
    <t>Cub - Disability Awareness</t>
  </si>
  <si>
    <t>Cub - Fire Safety</t>
  </si>
  <si>
    <t>Cub - Pioneer</t>
  </si>
  <si>
    <t>Scout - Fundraising</t>
  </si>
  <si>
    <t>Scout - Geocaching</t>
  </si>
  <si>
    <t>Explorer - Fundraising</t>
  </si>
  <si>
    <t>Explorer - Naturalist</t>
  </si>
  <si>
    <t>Explorer - Pioneer</t>
  </si>
  <si>
    <t>Explorer - Survival Skills</t>
  </si>
  <si>
    <t xml:space="preserve">Hikes Away Badge 2 </t>
  </si>
  <si>
    <t>Hikes Away Badge 15</t>
  </si>
  <si>
    <t>Nights Away 4 Nights</t>
  </si>
  <si>
    <t>Nights Away 3 Nights</t>
  </si>
  <si>
    <t>Nights Away 2 Nights</t>
  </si>
  <si>
    <t>Nights Away 15 Nights</t>
  </si>
  <si>
    <t>Time on Water Stage 1</t>
  </si>
  <si>
    <t>Time on Water Stage 2</t>
  </si>
  <si>
    <t>Time on Water Stage 5</t>
  </si>
  <si>
    <t>Time on Water Stage 10</t>
  </si>
  <si>
    <t>Time on Water Stage 15</t>
  </si>
  <si>
    <t>Time on Water Stage 20</t>
  </si>
  <si>
    <t>Time on Water Stage 35</t>
  </si>
  <si>
    <t>Time on Water Stage 50</t>
  </si>
  <si>
    <t>Beaver - My Adventure Challenge</t>
  </si>
  <si>
    <t>Beaver - My World Challenge</t>
  </si>
  <si>
    <t>Beaver - My Skills Challenge</t>
  </si>
  <si>
    <t>Beaver - My Outdoor Challenge</t>
  </si>
  <si>
    <t>Beaver - Gardener</t>
  </si>
  <si>
    <t>Beaver - Cook</t>
  </si>
  <si>
    <t>Beaver - Global Issues</t>
  </si>
  <si>
    <t>Beaver - International</t>
  </si>
  <si>
    <t>Cub - Our Adventure Challenge</t>
  </si>
  <si>
    <t>Cub - Our Outdoor Challenge</t>
  </si>
  <si>
    <t>Cub - Personal Challenge</t>
  </si>
  <si>
    <t>Cub - Our Skills Challenge</t>
  </si>
  <si>
    <t>Cub - Team Leader Challenge</t>
  </si>
  <si>
    <t>Cub - Teamwork Challenge</t>
  </si>
  <si>
    <t>Cub - Our World Challenge</t>
  </si>
  <si>
    <t>Cub - Artist</t>
  </si>
  <si>
    <t>Cub - Global Issues</t>
  </si>
  <si>
    <t>Cub - International</t>
  </si>
  <si>
    <t>Cub - Photographer</t>
  </si>
  <si>
    <t>Cub - Environmental Conservation</t>
  </si>
  <si>
    <t>Scout - Skills Challenge Award</t>
  </si>
  <si>
    <t>Scout - Team Leader Challenge Award</t>
  </si>
  <si>
    <t>Scout - Personal Challenge Award</t>
  </si>
  <si>
    <t>Scout - Outdoors Challenge Award</t>
  </si>
  <si>
    <t>Scout - Teamwork Challenge Award</t>
  </si>
  <si>
    <t>Scout - World Challenge Award</t>
  </si>
  <si>
    <t>Scout - Activity Centre Service</t>
  </si>
  <si>
    <t>Scout - Air &amp; Sea Navigation</t>
  </si>
  <si>
    <t>Scout - Environmental Conservation</t>
  </si>
  <si>
    <t>Scout - Global Issues</t>
  </si>
  <si>
    <t>Scout - International</t>
  </si>
  <si>
    <t>Scout - Local Knowledge</t>
  </si>
  <si>
    <t>Scout - Master at Arms</t>
  </si>
  <si>
    <t>Scout - Media Relations and Marketing</t>
  </si>
  <si>
    <t>Scout - Water Activities</t>
  </si>
  <si>
    <t>Beaver - My Personal Challenge</t>
  </si>
  <si>
    <t>Beaver - My Teamwork Challenge</t>
  </si>
  <si>
    <t>Explorer - Camper</t>
  </si>
  <si>
    <t>Explorer - Chef</t>
  </si>
  <si>
    <t>Explorer - Global Issues</t>
  </si>
  <si>
    <t>Explorer - International</t>
  </si>
  <si>
    <t>Explorer - Leadership</t>
  </si>
  <si>
    <t>Explorer - Media Relations &amp; Marketing</t>
  </si>
  <si>
    <t>Scout - Athletics Plus</t>
  </si>
  <si>
    <t>Air Activities Stage 1</t>
  </si>
  <si>
    <t>Air Activities Stage 2</t>
  </si>
  <si>
    <t>Air Activities Stage 3</t>
  </si>
  <si>
    <t>Air Activities Stage 4</t>
  </si>
  <si>
    <t>Air Activities Stage 5</t>
  </si>
  <si>
    <t>Air Activities Stage 6</t>
  </si>
  <si>
    <t>Community Impact Stage 1</t>
  </si>
  <si>
    <t>Community Impact Stage 2</t>
  </si>
  <si>
    <t>Community Impact Stage 3</t>
  </si>
  <si>
    <t>Community Impact Stage 4</t>
  </si>
  <si>
    <t>Digital Citizen Stage 1</t>
  </si>
  <si>
    <t>Digital Citizen Stage 2</t>
  </si>
  <si>
    <t>Digital Citizen Stage 3</t>
  </si>
  <si>
    <t>Digital Citizen Stage 4</t>
  </si>
  <si>
    <t>Digital Maker Stage 1</t>
  </si>
  <si>
    <t>Digital Maker Stage 2</t>
  </si>
  <si>
    <t>Digital Maker Stage 3</t>
  </si>
  <si>
    <t>Digital Maker Stage 4</t>
  </si>
  <si>
    <t>Digital Maker Stage 5</t>
  </si>
  <si>
    <t>Navigator Stage 1</t>
  </si>
  <si>
    <t>Navigator Stage 2</t>
  </si>
  <si>
    <t>Navigator Stage 3</t>
  </si>
  <si>
    <t>Navigator Stage 4</t>
  </si>
  <si>
    <t>Navigator Stage 5</t>
  </si>
  <si>
    <t>Nautical Skills Stage 1</t>
  </si>
  <si>
    <t>Nautical Skills Stage 2</t>
  </si>
  <si>
    <t>Nautical Skills Stage 3</t>
  </si>
  <si>
    <t>Nautical Skills Stage 4</t>
  </si>
  <si>
    <t>Nautical Skills Stage 5</t>
  </si>
  <si>
    <t>Nautical Skills Stage 6</t>
  </si>
  <si>
    <t>Paddlesports Stage 1</t>
  </si>
  <si>
    <t>Paddlesports Stage 2</t>
  </si>
  <si>
    <t>Paddlesports Stage 3</t>
  </si>
  <si>
    <t>Paddlesports Stage 4</t>
  </si>
  <si>
    <t>Sailing Stage 1</t>
  </si>
  <si>
    <t>Sailing Stage 2</t>
  </si>
  <si>
    <t>Sailing Stage 3</t>
  </si>
  <si>
    <t>Sailing Stage 4</t>
  </si>
  <si>
    <t>Scout Active Support</t>
  </si>
  <si>
    <t>Activity Plus (All Sections)</t>
  </si>
  <si>
    <t>Laser etched Thanks Badge</t>
  </si>
  <si>
    <t>Stirling Silver Thanks Badge</t>
  </si>
  <si>
    <t>Young Leader's Scheme Module A</t>
  </si>
  <si>
    <t>JOINING IN AWARDS</t>
  </si>
  <si>
    <t>Participation Badge 1</t>
  </si>
  <si>
    <t>Participation Badge 2</t>
  </si>
  <si>
    <t>Participation Badge 3</t>
  </si>
  <si>
    <t>Participation Badge 4</t>
  </si>
  <si>
    <t>Participation Badge 5</t>
  </si>
  <si>
    <t>Participation Badge 6</t>
  </si>
  <si>
    <t>Participation Badge 7</t>
  </si>
  <si>
    <t>Participation Badge 8</t>
  </si>
  <si>
    <t>Participation Badge 9</t>
  </si>
  <si>
    <t>Participation Badge 10</t>
  </si>
  <si>
    <t>Participation Badge 11</t>
  </si>
  <si>
    <t>Participation Badge 12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</si>
</sst>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.000"/>
    <numFmt numFmtId="166" formatCode="0.0000"/>
    <numFmt numFmtId="167" formatCode="[$-809]dd\ mmmm\ yyyy"/>
  </numFmts>
  <fonts count="5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12"/>
      <color indexed="53"/>
      <name val="Arial"/>
      <family val="2"/>
    </font>
    <font>
      <b/>
      <sz val="12"/>
      <color indexed="17"/>
      <name val="Arial"/>
      <family val="2"/>
    </font>
    <font>
      <b/>
      <sz val="12"/>
      <color indexed="61"/>
      <name val="Arial"/>
      <family val="2"/>
    </font>
    <font>
      <b/>
      <sz val="12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48"/>
      <name val="Arial"/>
      <family val="2"/>
    </font>
    <font>
      <b/>
      <i/>
      <sz val="10"/>
      <color indexed="55"/>
      <name val="Arial"/>
      <family val="2"/>
    </font>
    <font>
      <b/>
      <sz val="12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0" fontId="0" fillId="0" borderId="10" xfId="0" applyFill="1" applyBorder="1" applyAlignment="1">
      <alignment/>
    </xf>
    <xf numFmtId="2" fontId="0" fillId="0" borderId="10" xfId="0" applyNumberFormat="1" applyFill="1" applyBorder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0" fillId="33" borderId="10" xfId="0" applyFill="1" applyBorder="1" applyAlignment="1">
      <alignment/>
    </xf>
    <xf numFmtId="2" fontId="0" fillId="0" borderId="0" xfId="0" applyNumberForma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Border="1" applyAlignment="1">
      <alignment/>
    </xf>
    <xf numFmtId="2" fontId="0" fillId="0" borderId="11" xfId="0" applyNumberFormat="1" applyBorder="1" applyAlignment="1">
      <alignment/>
    </xf>
    <xf numFmtId="0" fontId="0" fillId="0" borderId="0" xfId="0" applyFill="1" applyAlignment="1">
      <alignment/>
    </xf>
    <xf numFmtId="0" fontId="0" fillId="0" borderId="12" xfId="0" applyFont="1" applyFill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13" xfId="0" applyBorder="1" applyAlignment="1">
      <alignment/>
    </xf>
    <xf numFmtId="44" fontId="0" fillId="0" borderId="13" xfId="44" applyFont="1" applyBorder="1" applyAlignment="1">
      <alignment/>
    </xf>
    <xf numFmtId="44" fontId="0" fillId="0" borderId="0" xfId="44" applyFont="1" applyAlignment="1">
      <alignment/>
    </xf>
    <xf numFmtId="44" fontId="0" fillId="0" borderId="10" xfId="44" applyFont="1" applyBorder="1" applyAlignment="1">
      <alignment/>
    </xf>
    <xf numFmtId="0" fontId="2" fillId="0" borderId="0" xfId="0" applyFont="1" applyAlignment="1">
      <alignment horizontal="center" vertical="top"/>
    </xf>
    <xf numFmtId="44" fontId="2" fillId="0" borderId="0" xfId="44" applyFont="1" applyAlignment="1">
      <alignment horizontal="right"/>
    </xf>
    <xf numFmtId="0" fontId="2" fillId="33" borderId="14" xfId="0" applyFont="1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2" fontId="0" fillId="0" borderId="0" xfId="0" applyNumberFormat="1" applyAlignment="1">
      <alignment/>
    </xf>
    <xf numFmtId="2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 vertical="top" wrapText="1"/>
    </xf>
    <xf numFmtId="44" fontId="2" fillId="0" borderId="0" xfId="44" applyFont="1" applyAlignment="1">
      <alignment horizontal="center" vertical="top" wrapText="1"/>
    </xf>
    <xf numFmtId="0" fontId="11" fillId="0" borderId="0" xfId="0" applyFont="1" applyAlignment="1">
      <alignment horizontal="right"/>
    </xf>
    <xf numFmtId="14" fontId="11" fillId="0" borderId="0" xfId="44" applyNumberFormat="1" applyFont="1" applyAlignment="1">
      <alignment horizontal="center"/>
    </xf>
    <xf numFmtId="0" fontId="0" fillId="0" borderId="0" xfId="0" applyAlignment="1">
      <alignment horizontal="right"/>
    </xf>
    <xf numFmtId="14" fontId="0" fillId="0" borderId="0" xfId="0" applyNumberFormat="1" applyAlignment="1">
      <alignment/>
    </xf>
    <xf numFmtId="14" fontId="0" fillId="34" borderId="13" xfId="0" applyNumberFormat="1" applyFill="1" applyBorder="1" applyAlignment="1" applyProtection="1">
      <alignment horizontal="center"/>
      <protection locked="0"/>
    </xf>
    <xf numFmtId="0" fontId="0" fillId="34" borderId="10" xfId="0" applyFill="1" applyBorder="1" applyAlignment="1" applyProtection="1">
      <alignment/>
      <protection locked="0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2" fontId="0" fillId="0" borderId="10" xfId="0" applyNumberForma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2" fontId="0" fillId="33" borderId="10" xfId="0" applyNumberFormat="1" applyFill="1" applyBorder="1" applyAlignment="1">
      <alignment vertical="center"/>
    </xf>
    <xf numFmtId="2" fontId="0" fillId="0" borderId="10" xfId="0" applyNumberFormat="1" applyFill="1" applyBorder="1" applyAlignment="1">
      <alignment vertical="center"/>
    </xf>
    <xf numFmtId="2" fontId="0" fillId="0" borderId="0" xfId="0" applyNumberFormat="1" applyAlignment="1">
      <alignment vertical="center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wrapText="1"/>
    </xf>
    <xf numFmtId="0" fontId="2" fillId="0" borderId="0" xfId="0" applyFont="1" applyAlignment="1">
      <alignment horizontal="left" vertical="top" wrapText="1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vertical="top" wrapText="1"/>
    </xf>
    <xf numFmtId="0" fontId="14" fillId="0" borderId="0" xfId="0" applyFont="1" applyAlignment="1">
      <alignment horizontal="left"/>
    </xf>
    <xf numFmtId="0" fontId="4" fillId="0" borderId="17" xfId="0" applyFont="1" applyBorder="1" applyAlignment="1">
      <alignment/>
    </xf>
    <xf numFmtId="0" fontId="15" fillId="0" borderId="17" xfId="0" applyFont="1" applyBorder="1" applyAlignment="1">
      <alignment/>
    </xf>
    <xf numFmtId="0" fontId="5" fillId="0" borderId="12" xfId="0" applyFont="1" applyBorder="1" applyAlignment="1">
      <alignment/>
    </xf>
    <xf numFmtId="0" fontId="6" fillId="0" borderId="12" xfId="0" applyFont="1" applyBorder="1" applyAlignment="1">
      <alignment/>
    </xf>
    <xf numFmtId="0" fontId="7" fillId="0" borderId="12" xfId="0" applyFont="1" applyBorder="1" applyAlignment="1">
      <alignment/>
    </xf>
    <xf numFmtId="0" fontId="3" fillId="0" borderId="12" xfId="0" applyFont="1" applyBorder="1" applyAlignment="1">
      <alignment/>
    </xf>
    <xf numFmtId="0" fontId="8" fillId="0" borderId="12" xfId="0" applyFont="1" applyBorder="1" applyAlignment="1">
      <alignment/>
    </xf>
    <xf numFmtId="0" fontId="0" fillId="0" borderId="0" xfId="0" applyFill="1" applyBorder="1" applyAlignment="1">
      <alignment vertical="center"/>
    </xf>
    <xf numFmtId="2" fontId="0" fillId="0" borderId="0" xfId="0" applyNumberFormat="1" applyFill="1" applyBorder="1" applyAlignment="1">
      <alignment vertical="center"/>
    </xf>
    <xf numFmtId="14" fontId="0" fillId="0" borderId="0" xfId="0" applyNumberFormat="1" applyAlignment="1">
      <alignment horizontal="left"/>
    </xf>
    <xf numFmtId="0" fontId="0" fillId="0" borderId="10" xfId="0" applyFont="1" applyBorder="1" applyAlignment="1">
      <alignment/>
    </xf>
    <xf numFmtId="2" fontId="0" fillId="0" borderId="0" xfId="0" applyNumberFormat="1" applyFill="1" applyAlignment="1">
      <alignment/>
    </xf>
    <xf numFmtId="0" fontId="0" fillId="0" borderId="0" xfId="0" applyFill="1" applyAlignment="1">
      <alignment horizontal="right"/>
    </xf>
    <xf numFmtId="14" fontId="0" fillId="0" borderId="0" xfId="0" applyNumberFormat="1" applyFill="1" applyAlignment="1">
      <alignment/>
    </xf>
    <xf numFmtId="0" fontId="2" fillId="0" borderId="0" xfId="0" applyFont="1" applyFill="1" applyAlignment="1">
      <alignment horizontal="center"/>
    </xf>
    <xf numFmtId="2" fontId="2" fillId="0" borderId="0" xfId="0" applyNumberFormat="1" applyFont="1" applyFill="1" applyAlignment="1">
      <alignment horizontal="center"/>
    </xf>
    <xf numFmtId="0" fontId="0" fillId="0" borderId="11" xfId="0" applyFill="1" applyBorder="1" applyAlignment="1">
      <alignment vertical="center"/>
    </xf>
    <xf numFmtId="0" fontId="0" fillId="35" borderId="10" xfId="0" applyFont="1" applyFill="1" applyBorder="1" applyAlignment="1">
      <alignment/>
    </xf>
    <xf numFmtId="0" fontId="0" fillId="35" borderId="10" xfId="0" applyFill="1" applyBorder="1" applyAlignment="1">
      <alignment/>
    </xf>
    <xf numFmtId="0" fontId="4" fillId="0" borderId="17" xfId="0" applyFont="1" applyBorder="1" applyAlignment="1">
      <alignment horizontal="center"/>
    </xf>
    <xf numFmtId="0" fontId="0" fillId="34" borderId="18" xfId="0" applyFont="1" applyFill="1" applyBorder="1" applyAlignment="1" applyProtection="1">
      <alignment horizontal="center"/>
      <protection locked="0"/>
    </xf>
    <xf numFmtId="0" fontId="0" fillId="34" borderId="19" xfId="0" applyFont="1" applyFill="1" applyBorder="1" applyAlignment="1" applyProtection="1">
      <alignment horizontal="center"/>
      <protection locked="0"/>
    </xf>
    <xf numFmtId="0" fontId="5" fillId="0" borderId="12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9" xfId="0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0" fillId="0" borderId="22" xfId="0" applyBorder="1" applyAlignment="1">
      <alignment horizontal="right" vertical="center" wrapText="1"/>
    </xf>
    <xf numFmtId="0" fontId="0" fillId="0" borderId="22" xfId="0" applyBorder="1" applyAlignment="1">
      <alignment horizontal="right" vertical="center"/>
    </xf>
    <xf numFmtId="0" fontId="0" fillId="0" borderId="10" xfId="0" applyBorder="1" applyAlignment="1">
      <alignment horizontal="left" vertical="center"/>
    </xf>
    <xf numFmtId="0" fontId="3" fillId="0" borderId="17" xfId="0" applyFont="1" applyBorder="1" applyAlignment="1">
      <alignment horizontal="center"/>
    </xf>
    <xf numFmtId="0" fontId="0" fillId="0" borderId="0" xfId="0" applyBorder="1" applyAlignment="1">
      <alignment horizontal="right" vertical="center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6" fillId="0" borderId="17" xfId="0" applyFont="1" applyBorder="1" applyAlignment="1">
      <alignment horizontal="center"/>
    </xf>
    <xf numFmtId="0" fontId="0" fillId="0" borderId="28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2" fillId="33" borderId="23" xfId="0" applyFont="1" applyFill="1" applyBorder="1" applyAlignment="1">
      <alignment horizontal="center"/>
    </xf>
    <xf numFmtId="0" fontId="2" fillId="33" borderId="25" xfId="0" applyFont="1" applyFill="1" applyBorder="1" applyAlignment="1">
      <alignment horizontal="center"/>
    </xf>
    <xf numFmtId="0" fontId="0" fillId="33" borderId="26" xfId="0" applyFill="1" applyBorder="1" applyAlignment="1">
      <alignment horizontal="center" vertical="top"/>
    </xf>
    <xf numFmtId="0" fontId="0" fillId="33" borderId="27" xfId="0" applyFill="1" applyBorder="1" applyAlignment="1">
      <alignment horizontal="center" vertical="top"/>
    </xf>
    <xf numFmtId="0" fontId="8" fillId="0" borderId="17" xfId="0" applyFont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0" fillId="0" borderId="33" xfId="0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7" fillId="0" borderId="17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4</xdr:row>
      <xdr:rowOff>9525</xdr:rowOff>
    </xdr:from>
    <xdr:to>
      <xdr:col>6</xdr:col>
      <xdr:colOff>352425</xdr:colOff>
      <xdr:row>4</xdr:row>
      <xdr:rowOff>247650</xdr:rowOff>
    </xdr:to>
    <xdr:sp>
      <xdr:nvSpPr>
        <xdr:cNvPr id="1" name="Line 12"/>
        <xdr:cNvSpPr>
          <a:spLocks/>
        </xdr:cNvSpPr>
      </xdr:nvSpPr>
      <xdr:spPr>
        <a:xfrm flipH="1">
          <a:off x="4638675" y="676275"/>
          <a:ext cx="1085850" cy="238125"/>
        </a:xfrm>
        <a:prstGeom prst="line">
          <a:avLst/>
        </a:prstGeom>
        <a:noFill/>
        <a:ln w="9525" cmpd="sng">
          <a:solidFill>
            <a:srgbClr val="FF0000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60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C2" sqref="C2:D2"/>
    </sheetView>
  </sheetViews>
  <sheetFormatPr defaultColWidth="9.140625" defaultRowHeight="12.75"/>
  <cols>
    <col min="1" max="1" width="10.140625" style="0" bestFit="1" customWidth="1"/>
    <col min="2" max="2" width="9.7109375" style="0" customWidth="1"/>
    <col min="3" max="3" width="33.57421875" style="0" customWidth="1"/>
    <col min="4" max="4" width="6.57421875" style="0" customWidth="1"/>
    <col min="6" max="6" width="11.421875" style="19" customWidth="1"/>
    <col min="7" max="7" width="6.00390625" style="0" customWidth="1"/>
    <col min="8" max="8" width="24.8515625" style="0" customWidth="1"/>
  </cols>
  <sheetData>
    <row r="1" spans="1:8" ht="13.5" thickBot="1">
      <c r="A1" s="16" t="s">
        <v>211</v>
      </c>
      <c r="C1" s="1" t="s">
        <v>210</v>
      </c>
      <c r="F1" s="22" t="s">
        <v>208</v>
      </c>
      <c r="H1" s="23" t="s">
        <v>79</v>
      </c>
    </row>
    <row r="2" spans="1:8" ht="13.5" thickBot="1">
      <c r="A2" s="33"/>
      <c r="C2" s="71"/>
      <c r="D2" s="72"/>
      <c r="F2" s="18">
        <f>SUM(F8:F348)</f>
        <v>0</v>
      </c>
      <c r="H2" s="24" t="s">
        <v>209</v>
      </c>
    </row>
    <row r="4" spans="5:12" s="1" customFormat="1" ht="12.75">
      <c r="E4" s="29" t="s">
        <v>221</v>
      </c>
      <c r="F4" s="30">
        <v>42036</v>
      </c>
      <c r="H4" s="48" t="s">
        <v>228</v>
      </c>
      <c r="J4"/>
      <c r="K4"/>
      <c r="L4"/>
    </row>
    <row r="5" spans="2:9" s="21" customFormat="1" ht="24.75" customHeight="1">
      <c r="B5" s="21" t="s">
        <v>0</v>
      </c>
      <c r="C5" s="21" t="s">
        <v>1</v>
      </c>
      <c r="D5" s="27" t="s">
        <v>222</v>
      </c>
      <c r="E5" s="47" t="s">
        <v>227</v>
      </c>
      <c r="F5" s="28" t="s">
        <v>220</v>
      </c>
      <c r="H5" s="50" t="s">
        <v>229</v>
      </c>
      <c r="I5" s="49"/>
    </row>
    <row r="6" spans="4:9" s="21" customFormat="1" ht="24.75" customHeight="1">
      <c r="D6" s="27"/>
      <c r="E6" s="47"/>
      <c r="F6" s="28"/>
      <c r="H6" s="50"/>
      <c r="I6" s="49"/>
    </row>
    <row r="7" spans="2:6" ht="15" customHeight="1">
      <c r="B7" s="70" t="s">
        <v>64</v>
      </c>
      <c r="C7" s="70"/>
      <c r="D7" s="70"/>
      <c r="E7" s="52">
        <f>IF(SUM(E8:E34)&gt;0,1,"")</f>
      </c>
      <c r="F7" s="51"/>
    </row>
    <row r="8" spans="2:6" ht="12.75">
      <c r="B8" s="2">
        <v>106156</v>
      </c>
      <c r="C8" s="2" t="s">
        <v>153</v>
      </c>
      <c r="D8" s="3">
        <v>0.6</v>
      </c>
      <c r="E8" s="34"/>
      <c r="F8" s="20">
        <f aca="true" t="shared" si="0" ref="F8:F34">(D8*E8)</f>
        <v>0</v>
      </c>
    </row>
    <row r="9" spans="2:6" ht="12.75">
      <c r="B9" s="2">
        <v>106158</v>
      </c>
      <c r="C9" s="2" t="s">
        <v>272</v>
      </c>
      <c r="D9" s="3">
        <v>0.71</v>
      </c>
      <c r="E9" s="34"/>
      <c r="F9" s="20">
        <f t="shared" si="0"/>
        <v>0</v>
      </c>
    </row>
    <row r="10" spans="2:6" ht="12.75">
      <c r="B10" s="2">
        <v>106164</v>
      </c>
      <c r="C10" s="2" t="s">
        <v>275</v>
      </c>
      <c r="D10" s="3">
        <v>0.71</v>
      </c>
      <c r="E10" s="34"/>
      <c r="F10" s="20">
        <f t="shared" si="0"/>
        <v>0</v>
      </c>
    </row>
    <row r="11" spans="2:6" ht="12.75">
      <c r="B11" s="2">
        <v>106163</v>
      </c>
      <c r="C11" s="2" t="s">
        <v>307</v>
      </c>
      <c r="D11" s="3">
        <v>0.71</v>
      </c>
      <c r="E11" s="34"/>
      <c r="F11" s="20">
        <f t="shared" si="0"/>
        <v>0</v>
      </c>
    </row>
    <row r="12" spans="2:8" ht="12.75">
      <c r="B12" s="4">
        <v>106162</v>
      </c>
      <c r="C12" s="4" t="s">
        <v>274</v>
      </c>
      <c r="D12" s="3">
        <v>0.71</v>
      </c>
      <c r="E12" s="34"/>
      <c r="F12" s="20">
        <f t="shared" si="0"/>
        <v>0</v>
      </c>
      <c r="H12" s="46"/>
    </row>
    <row r="13" spans="2:6" ht="12.75">
      <c r="B13" s="2">
        <v>106161</v>
      </c>
      <c r="C13" s="2" t="s">
        <v>308</v>
      </c>
      <c r="D13" s="3">
        <v>0.71</v>
      </c>
      <c r="E13" s="34"/>
      <c r="F13" s="20">
        <f t="shared" si="0"/>
        <v>0</v>
      </c>
    </row>
    <row r="14" spans="2:6" ht="12.75">
      <c r="B14" s="2">
        <v>106159</v>
      </c>
      <c r="C14" s="2" t="s">
        <v>273</v>
      </c>
      <c r="D14" s="3">
        <v>0.71</v>
      </c>
      <c r="E14" s="34"/>
      <c r="F14" s="20">
        <f t="shared" si="0"/>
        <v>0</v>
      </c>
    </row>
    <row r="15" spans="2:6" ht="12.75">
      <c r="B15" s="12">
        <v>101260</v>
      </c>
      <c r="C15" s="2" t="s">
        <v>152</v>
      </c>
      <c r="D15" s="13">
        <v>0.6</v>
      </c>
      <c r="E15" s="34"/>
      <c r="F15" s="20">
        <f t="shared" si="0"/>
        <v>0</v>
      </c>
    </row>
    <row r="16" spans="2:6" ht="12.75">
      <c r="B16" s="2">
        <v>101323</v>
      </c>
      <c r="C16" s="2" t="s">
        <v>65</v>
      </c>
      <c r="D16" s="13">
        <v>0.6</v>
      </c>
      <c r="E16" s="34"/>
      <c r="F16" s="20">
        <f t="shared" si="0"/>
        <v>0</v>
      </c>
    </row>
    <row r="17" spans="2:6" ht="12.75">
      <c r="B17" s="2">
        <v>105810</v>
      </c>
      <c r="C17" s="2" t="s">
        <v>243</v>
      </c>
      <c r="D17" s="13">
        <v>0.6</v>
      </c>
      <c r="E17" s="34"/>
      <c r="F17" s="20">
        <f t="shared" si="0"/>
        <v>0</v>
      </c>
    </row>
    <row r="18" spans="2:6" ht="12.75">
      <c r="B18" s="2">
        <v>105806</v>
      </c>
      <c r="C18" s="2" t="s">
        <v>244</v>
      </c>
      <c r="D18" s="13">
        <v>0.6</v>
      </c>
      <c r="E18" s="34"/>
      <c r="F18" s="20">
        <f t="shared" si="0"/>
        <v>0</v>
      </c>
    </row>
    <row r="19" spans="2:6" ht="12.75">
      <c r="B19" s="2">
        <v>105807</v>
      </c>
      <c r="C19" s="2" t="s">
        <v>245</v>
      </c>
      <c r="D19" s="13">
        <v>0.6</v>
      </c>
      <c r="E19" s="34"/>
      <c r="F19" s="20">
        <f t="shared" si="0"/>
        <v>0</v>
      </c>
    </row>
    <row r="20" spans="2:6" ht="12.75">
      <c r="B20" s="2">
        <v>105805</v>
      </c>
      <c r="C20" s="2" t="s">
        <v>277</v>
      </c>
      <c r="D20" s="13">
        <v>0.6</v>
      </c>
      <c r="E20" s="34"/>
      <c r="F20" s="20">
        <f t="shared" si="0"/>
        <v>0</v>
      </c>
    </row>
    <row r="21" spans="2:6" ht="12.75">
      <c r="B21" s="2">
        <v>101324</v>
      </c>
      <c r="C21" s="2" t="s">
        <v>66</v>
      </c>
      <c r="D21" s="13">
        <v>0.6</v>
      </c>
      <c r="E21" s="34"/>
      <c r="F21" s="20">
        <f t="shared" si="0"/>
        <v>0</v>
      </c>
    </row>
    <row r="22" spans="2:6" ht="12.75">
      <c r="B22" s="2">
        <v>105808</v>
      </c>
      <c r="C22" s="2" t="s">
        <v>246</v>
      </c>
      <c r="D22" s="13">
        <v>0.6</v>
      </c>
      <c r="E22" s="34"/>
      <c r="F22" s="20">
        <f t="shared" si="0"/>
        <v>0</v>
      </c>
    </row>
    <row r="23" spans="2:6" ht="12.75">
      <c r="B23" s="2">
        <v>105811</v>
      </c>
      <c r="C23" s="2" t="s">
        <v>247</v>
      </c>
      <c r="D23" s="13">
        <v>0.6</v>
      </c>
      <c r="E23" s="34"/>
      <c r="F23" s="20">
        <f t="shared" si="0"/>
        <v>0</v>
      </c>
    </row>
    <row r="24" spans="2:6" ht="12.75">
      <c r="B24" s="2">
        <v>101325</v>
      </c>
      <c r="C24" s="2" t="s">
        <v>67</v>
      </c>
      <c r="D24" s="13">
        <v>0.6</v>
      </c>
      <c r="E24" s="34"/>
      <c r="F24" s="20">
        <f t="shared" si="0"/>
        <v>0</v>
      </c>
    </row>
    <row r="25" spans="2:6" ht="12.75">
      <c r="B25" s="2">
        <v>101326</v>
      </c>
      <c r="C25" s="2" t="s">
        <v>68</v>
      </c>
      <c r="D25" s="13">
        <v>0.6</v>
      </c>
      <c r="E25" s="34"/>
      <c r="F25" s="20">
        <f t="shared" si="0"/>
        <v>0</v>
      </c>
    </row>
    <row r="26" spans="2:6" ht="12.75">
      <c r="B26" s="2">
        <v>101327</v>
      </c>
      <c r="C26" s="2" t="s">
        <v>69</v>
      </c>
      <c r="D26" s="13">
        <v>0.6</v>
      </c>
      <c r="E26" s="34"/>
      <c r="F26" s="20">
        <f t="shared" si="0"/>
        <v>0</v>
      </c>
    </row>
    <row r="27" spans="2:6" ht="12.75">
      <c r="B27" s="2">
        <v>105812</v>
      </c>
      <c r="C27" s="2" t="s">
        <v>276</v>
      </c>
      <c r="D27" s="13">
        <v>0.6</v>
      </c>
      <c r="E27" s="34"/>
      <c r="F27" s="20">
        <f t="shared" si="0"/>
        <v>0</v>
      </c>
    </row>
    <row r="28" spans="2:6" ht="12.75">
      <c r="B28" s="2">
        <v>106165</v>
      </c>
      <c r="C28" s="4" t="s">
        <v>278</v>
      </c>
      <c r="D28" s="13">
        <v>0.6</v>
      </c>
      <c r="E28" s="34"/>
      <c r="F28" s="20">
        <f t="shared" si="0"/>
        <v>0</v>
      </c>
    </row>
    <row r="29" spans="2:6" ht="12.75">
      <c r="B29" s="4">
        <v>101483</v>
      </c>
      <c r="C29" s="4" t="s">
        <v>86</v>
      </c>
      <c r="D29" s="13">
        <v>0.6</v>
      </c>
      <c r="E29" s="34"/>
      <c r="F29" s="20">
        <f t="shared" si="0"/>
        <v>0</v>
      </c>
    </row>
    <row r="30" spans="2:6" ht="12.75">
      <c r="B30" s="4">
        <v>106166</v>
      </c>
      <c r="C30" s="4" t="s">
        <v>279</v>
      </c>
      <c r="D30" s="13">
        <v>0.6</v>
      </c>
      <c r="E30" s="34"/>
      <c r="F30" s="20">
        <f t="shared" si="0"/>
        <v>0</v>
      </c>
    </row>
    <row r="31" spans="2:6" ht="12.75">
      <c r="B31" s="4">
        <v>105809</v>
      </c>
      <c r="C31" s="4" t="s">
        <v>242</v>
      </c>
      <c r="D31" s="13">
        <v>0.6</v>
      </c>
      <c r="E31" s="34"/>
      <c r="F31" s="20">
        <f t="shared" si="0"/>
        <v>0</v>
      </c>
    </row>
    <row r="32" spans="2:6" ht="12.75">
      <c r="B32" s="4">
        <v>101485</v>
      </c>
      <c r="C32" s="4" t="s">
        <v>87</v>
      </c>
      <c r="D32" s="13">
        <v>0.6</v>
      </c>
      <c r="E32" s="34"/>
      <c r="F32" s="20">
        <f t="shared" si="0"/>
        <v>0</v>
      </c>
    </row>
    <row r="33" spans="2:6" ht="12.75">
      <c r="B33" s="4">
        <v>105813</v>
      </c>
      <c r="C33" s="4" t="s">
        <v>241</v>
      </c>
      <c r="D33" s="13">
        <v>0.6</v>
      </c>
      <c r="E33" s="34"/>
      <c r="F33" s="20">
        <f t="shared" si="0"/>
        <v>0</v>
      </c>
    </row>
    <row r="34" spans="2:6" ht="12.75">
      <c r="B34" s="4">
        <v>105814</v>
      </c>
      <c r="C34" s="4" t="s">
        <v>240</v>
      </c>
      <c r="D34" s="13">
        <v>0.6</v>
      </c>
      <c r="E34" s="34"/>
      <c r="F34" s="20">
        <f t="shared" si="0"/>
        <v>0</v>
      </c>
    </row>
    <row r="35" spans="2:6" ht="15.75">
      <c r="B35" s="73" t="s">
        <v>70</v>
      </c>
      <c r="C35" s="73"/>
      <c r="D35" s="73"/>
      <c r="E35" s="52">
        <f>IF(SUM(E36:E80)&gt;0,1,"")</f>
      </c>
      <c r="F35" s="53"/>
    </row>
    <row r="36" spans="2:7" ht="12.75">
      <c r="B36" s="2">
        <v>106195</v>
      </c>
      <c r="C36" s="2" t="s">
        <v>24</v>
      </c>
      <c r="D36" s="3">
        <v>0.6</v>
      </c>
      <c r="E36" s="34"/>
      <c r="F36" s="20">
        <f aca="true" t="shared" si="1" ref="F36:F80">(D36*E36)</f>
        <v>0</v>
      </c>
      <c r="G36" s="7"/>
    </row>
    <row r="37" spans="2:7" ht="12.75">
      <c r="B37" s="4">
        <v>106196</v>
      </c>
      <c r="C37" s="4" t="s">
        <v>280</v>
      </c>
      <c r="D37" s="3">
        <v>0.71</v>
      </c>
      <c r="E37" s="34"/>
      <c r="F37" s="20">
        <f t="shared" si="1"/>
        <v>0</v>
      </c>
      <c r="G37" s="7"/>
    </row>
    <row r="38" spans="2:7" ht="12.75">
      <c r="B38" s="2">
        <v>106197</v>
      </c>
      <c r="C38" s="2" t="s">
        <v>281</v>
      </c>
      <c r="D38" s="3">
        <v>0.71</v>
      </c>
      <c r="E38" s="34"/>
      <c r="F38" s="20">
        <f t="shared" si="1"/>
        <v>0</v>
      </c>
      <c r="G38" s="7"/>
    </row>
    <row r="39" spans="2:7" ht="12.75">
      <c r="B39" s="2">
        <v>106198</v>
      </c>
      <c r="C39" s="2" t="s">
        <v>282</v>
      </c>
      <c r="D39" s="3">
        <v>0.71</v>
      </c>
      <c r="E39" s="34"/>
      <c r="F39" s="20">
        <f t="shared" si="1"/>
        <v>0</v>
      </c>
      <c r="G39" s="7"/>
    </row>
    <row r="40" spans="2:7" ht="12.75">
      <c r="B40" s="2">
        <v>106199</v>
      </c>
      <c r="C40" s="2" t="s">
        <v>283</v>
      </c>
      <c r="D40" s="3">
        <v>0.71</v>
      </c>
      <c r="E40" s="34"/>
      <c r="F40" s="20">
        <f t="shared" si="1"/>
        <v>0</v>
      </c>
      <c r="G40" s="7"/>
    </row>
    <row r="41" spans="2:7" ht="12.75">
      <c r="B41" s="2">
        <v>106200</v>
      </c>
      <c r="C41" s="2" t="s">
        <v>284</v>
      </c>
      <c r="D41" s="3">
        <v>0.71</v>
      </c>
      <c r="E41" s="34"/>
      <c r="F41" s="20">
        <f t="shared" si="1"/>
        <v>0</v>
      </c>
      <c r="G41" s="7"/>
    </row>
    <row r="42" spans="2:7" ht="12.75">
      <c r="B42" s="4">
        <v>106201</v>
      </c>
      <c r="C42" s="4" t="s">
        <v>285</v>
      </c>
      <c r="D42" s="3">
        <v>0.71</v>
      </c>
      <c r="E42" s="34"/>
      <c r="F42" s="20">
        <f t="shared" si="1"/>
        <v>0</v>
      </c>
      <c r="G42" s="7"/>
    </row>
    <row r="43" spans="2:7" ht="12.75">
      <c r="B43" s="4">
        <v>106202</v>
      </c>
      <c r="C43" s="4" t="s">
        <v>286</v>
      </c>
      <c r="D43" s="3">
        <v>0.71</v>
      </c>
      <c r="E43" s="34"/>
      <c r="F43" s="20">
        <f t="shared" si="1"/>
        <v>0</v>
      </c>
      <c r="G43" s="7"/>
    </row>
    <row r="44" spans="2:7" ht="12.75">
      <c r="B44" s="2">
        <v>101259</v>
      </c>
      <c r="C44" s="2" t="s">
        <v>71</v>
      </c>
      <c r="D44" s="3">
        <v>0.6</v>
      </c>
      <c r="E44" s="34"/>
      <c r="F44" s="20">
        <f t="shared" si="1"/>
        <v>0</v>
      </c>
      <c r="G44" s="7"/>
    </row>
    <row r="45" spans="2:7" ht="12.75">
      <c r="B45" s="2">
        <v>101337</v>
      </c>
      <c r="C45" s="2" t="s">
        <v>127</v>
      </c>
      <c r="D45" s="3">
        <v>0.6</v>
      </c>
      <c r="E45" s="34"/>
      <c r="F45" s="20">
        <f t="shared" si="1"/>
        <v>0</v>
      </c>
      <c r="G45" s="7"/>
    </row>
    <row r="46" spans="2:7" ht="12.75">
      <c r="B46" s="2">
        <v>101338</v>
      </c>
      <c r="C46" s="2" t="s">
        <v>287</v>
      </c>
      <c r="D46" s="3">
        <v>0.6</v>
      </c>
      <c r="E46" s="34"/>
      <c r="F46" s="20">
        <f t="shared" si="1"/>
        <v>0</v>
      </c>
      <c r="G46" s="7"/>
    </row>
    <row r="47" spans="2:7" ht="13.5" customHeight="1">
      <c r="B47" s="2">
        <v>101487</v>
      </c>
      <c r="C47" s="4" t="s">
        <v>88</v>
      </c>
      <c r="D47" s="3">
        <v>0.6</v>
      </c>
      <c r="E47" s="34"/>
      <c r="F47" s="20">
        <f t="shared" si="1"/>
        <v>0</v>
      </c>
      <c r="G47" s="7"/>
    </row>
    <row r="48" spans="2:7" ht="12.75">
      <c r="B48" s="4">
        <v>101339</v>
      </c>
      <c r="C48" s="2" t="s">
        <v>128</v>
      </c>
      <c r="D48" s="3">
        <v>0.6</v>
      </c>
      <c r="E48" s="34"/>
      <c r="F48" s="20">
        <f t="shared" si="1"/>
        <v>0</v>
      </c>
      <c r="G48" s="7"/>
    </row>
    <row r="49" spans="2:6" ht="12.75">
      <c r="B49" s="2">
        <v>101488</v>
      </c>
      <c r="C49" s="2" t="s">
        <v>89</v>
      </c>
      <c r="D49" s="3">
        <v>0.6</v>
      </c>
      <c r="E49" s="34"/>
      <c r="F49" s="20">
        <f t="shared" si="1"/>
        <v>0</v>
      </c>
    </row>
    <row r="50" spans="2:6" ht="12.75">
      <c r="B50" s="2">
        <v>105888</v>
      </c>
      <c r="C50" s="2" t="s">
        <v>248</v>
      </c>
      <c r="D50" s="3">
        <v>0.6</v>
      </c>
      <c r="E50" s="34"/>
      <c r="F50" s="20">
        <f t="shared" si="1"/>
        <v>0</v>
      </c>
    </row>
    <row r="51" spans="2:6" ht="12.75">
      <c r="B51" s="2">
        <v>101340</v>
      </c>
      <c r="C51" s="2" t="s">
        <v>129</v>
      </c>
      <c r="D51" s="3">
        <v>0.6</v>
      </c>
      <c r="E51" s="34"/>
      <c r="F51" s="20">
        <f t="shared" si="1"/>
        <v>0</v>
      </c>
    </row>
    <row r="52" spans="2:6" ht="12.75">
      <c r="B52" s="2">
        <v>101342</v>
      </c>
      <c r="C52" s="2" t="s">
        <v>130</v>
      </c>
      <c r="D52" s="3">
        <v>0.6</v>
      </c>
      <c r="E52" s="34"/>
      <c r="F52" s="20">
        <f t="shared" si="1"/>
        <v>0</v>
      </c>
    </row>
    <row r="53" spans="2:6" ht="12.75">
      <c r="B53" s="2">
        <v>101343</v>
      </c>
      <c r="C53" s="2" t="s">
        <v>131</v>
      </c>
      <c r="D53" s="3">
        <v>0.6</v>
      </c>
      <c r="E53" s="34"/>
      <c r="F53" s="20">
        <f t="shared" si="1"/>
        <v>0</v>
      </c>
    </row>
    <row r="54" spans="2:6" ht="12.75">
      <c r="B54" s="2">
        <v>101344</v>
      </c>
      <c r="C54" s="2" t="s">
        <v>132</v>
      </c>
      <c r="D54" s="3">
        <v>0.6</v>
      </c>
      <c r="E54" s="34"/>
      <c r="F54" s="20">
        <f t="shared" si="1"/>
        <v>0</v>
      </c>
    </row>
    <row r="55" spans="2:6" ht="12.75">
      <c r="B55" s="2">
        <v>101345</v>
      </c>
      <c r="C55" s="2" t="s">
        <v>133</v>
      </c>
      <c r="D55" s="3">
        <v>0.6</v>
      </c>
      <c r="E55" s="34"/>
      <c r="F55" s="20">
        <f t="shared" si="1"/>
        <v>0</v>
      </c>
    </row>
    <row r="56" spans="2:6" ht="12.75">
      <c r="B56" s="2">
        <v>105817</v>
      </c>
      <c r="C56" s="2" t="s">
        <v>249</v>
      </c>
      <c r="D56" s="3">
        <v>0.6</v>
      </c>
      <c r="E56" s="34"/>
      <c r="F56" s="20">
        <f t="shared" si="1"/>
        <v>0</v>
      </c>
    </row>
    <row r="57" spans="2:6" ht="12.75">
      <c r="B57" s="2">
        <v>101347</v>
      </c>
      <c r="C57" s="2" t="s">
        <v>134</v>
      </c>
      <c r="D57" s="3">
        <v>0.6</v>
      </c>
      <c r="E57" s="34"/>
      <c r="F57" s="20">
        <f t="shared" si="1"/>
        <v>0</v>
      </c>
    </row>
    <row r="58" spans="2:6" ht="12.75">
      <c r="B58" s="2">
        <v>101349</v>
      </c>
      <c r="C58" s="2" t="s">
        <v>135</v>
      </c>
      <c r="D58" s="3">
        <v>0.6</v>
      </c>
      <c r="E58" s="34"/>
      <c r="F58" s="20">
        <f t="shared" si="1"/>
        <v>0</v>
      </c>
    </row>
    <row r="59" spans="2:6" ht="12.75">
      <c r="B59" s="2">
        <v>105818</v>
      </c>
      <c r="C59" s="2" t="s">
        <v>291</v>
      </c>
      <c r="D59" s="3">
        <v>0.6</v>
      </c>
      <c r="E59" s="34"/>
      <c r="F59" s="20">
        <f t="shared" si="1"/>
        <v>0</v>
      </c>
    </row>
    <row r="60" spans="2:6" ht="12.75">
      <c r="B60" s="2">
        <v>101350</v>
      </c>
      <c r="C60" s="2" t="s">
        <v>136</v>
      </c>
      <c r="D60" s="3">
        <v>0.6</v>
      </c>
      <c r="E60" s="34"/>
      <c r="F60" s="20">
        <f t="shared" si="1"/>
        <v>0</v>
      </c>
    </row>
    <row r="61" spans="2:6" ht="12.75">
      <c r="B61" s="2">
        <v>105815</v>
      </c>
      <c r="C61" s="2" t="s">
        <v>250</v>
      </c>
      <c r="D61" s="3">
        <v>0.6</v>
      </c>
      <c r="E61" s="34"/>
      <c r="F61" s="20">
        <f t="shared" si="1"/>
        <v>0</v>
      </c>
    </row>
    <row r="62" spans="2:6" ht="12.75">
      <c r="B62" s="2">
        <v>106204</v>
      </c>
      <c r="C62" s="2" t="s">
        <v>288</v>
      </c>
      <c r="D62" s="3">
        <v>0.6</v>
      </c>
      <c r="E62" s="34"/>
      <c r="F62" s="20">
        <f t="shared" si="1"/>
        <v>0</v>
      </c>
    </row>
    <row r="63" spans="2:6" ht="12.75">
      <c r="B63" s="2">
        <v>101352</v>
      </c>
      <c r="C63" s="2" t="s">
        <v>137</v>
      </c>
      <c r="D63" s="3">
        <v>0.6</v>
      </c>
      <c r="E63" s="34"/>
      <c r="F63" s="20">
        <f t="shared" si="1"/>
        <v>0</v>
      </c>
    </row>
    <row r="64" spans="2:6" ht="12.75">
      <c r="B64" s="2">
        <v>101353</v>
      </c>
      <c r="C64" s="2" t="s">
        <v>138</v>
      </c>
      <c r="D64" s="3">
        <v>0.6</v>
      </c>
      <c r="E64" s="34"/>
      <c r="F64" s="20">
        <f t="shared" si="1"/>
        <v>0</v>
      </c>
    </row>
    <row r="65" spans="2:6" ht="12.75">
      <c r="B65" s="2">
        <v>101354</v>
      </c>
      <c r="C65" s="2" t="s">
        <v>139</v>
      </c>
      <c r="D65" s="3">
        <v>0.6</v>
      </c>
      <c r="E65" s="34"/>
      <c r="F65" s="20">
        <f t="shared" si="1"/>
        <v>0</v>
      </c>
    </row>
    <row r="66" spans="2:6" ht="12.75">
      <c r="B66" s="2">
        <v>106203</v>
      </c>
      <c r="C66" s="2" t="s">
        <v>289</v>
      </c>
      <c r="D66" s="3">
        <v>0.6</v>
      </c>
      <c r="E66" s="34"/>
      <c r="F66" s="20">
        <f t="shared" si="1"/>
        <v>0</v>
      </c>
    </row>
    <row r="67" spans="2:6" ht="12.75">
      <c r="B67" s="2">
        <v>101355</v>
      </c>
      <c r="C67" s="2" t="s">
        <v>140</v>
      </c>
      <c r="D67" s="3">
        <v>0.6</v>
      </c>
      <c r="E67" s="34"/>
      <c r="F67" s="20">
        <f t="shared" si="1"/>
        <v>0</v>
      </c>
    </row>
    <row r="68" spans="2:6" ht="12.75">
      <c r="B68" s="2">
        <v>101356</v>
      </c>
      <c r="C68" s="2" t="s">
        <v>141</v>
      </c>
      <c r="D68" s="3">
        <v>0.6</v>
      </c>
      <c r="E68" s="34"/>
      <c r="F68" s="20">
        <f t="shared" si="1"/>
        <v>0</v>
      </c>
    </row>
    <row r="69" spans="2:6" ht="12.75">
      <c r="B69" s="2">
        <v>101351</v>
      </c>
      <c r="C69" s="2" t="s">
        <v>142</v>
      </c>
      <c r="D69" s="3">
        <v>0.6</v>
      </c>
      <c r="E69" s="34"/>
      <c r="F69" s="20">
        <f t="shared" si="1"/>
        <v>0</v>
      </c>
    </row>
    <row r="70" spans="2:6" ht="12.75">
      <c r="B70" s="2">
        <v>101357</v>
      </c>
      <c r="C70" s="2" t="s">
        <v>143</v>
      </c>
      <c r="D70" s="3">
        <v>0.6</v>
      </c>
      <c r="E70" s="34"/>
      <c r="F70" s="20">
        <f t="shared" si="1"/>
        <v>0</v>
      </c>
    </row>
    <row r="71" spans="2:6" ht="12.75">
      <c r="B71" s="2">
        <v>101328</v>
      </c>
      <c r="C71" s="2" t="s">
        <v>144</v>
      </c>
      <c r="D71" s="3">
        <v>0.6</v>
      </c>
      <c r="E71" s="34"/>
      <c r="F71" s="20">
        <f t="shared" si="1"/>
        <v>0</v>
      </c>
    </row>
    <row r="72" spans="2:6" ht="12.75">
      <c r="B72" s="2">
        <v>106205</v>
      </c>
      <c r="C72" s="2" t="s">
        <v>290</v>
      </c>
      <c r="D72" s="3">
        <v>0.6</v>
      </c>
      <c r="E72" s="34"/>
      <c r="F72" s="20">
        <f t="shared" si="1"/>
        <v>0</v>
      </c>
    </row>
    <row r="73" spans="2:6" ht="12.75">
      <c r="B73" s="2">
        <v>101329</v>
      </c>
      <c r="C73" s="2" t="s">
        <v>145</v>
      </c>
      <c r="D73" s="3">
        <v>0.6</v>
      </c>
      <c r="E73" s="34"/>
      <c r="F73" s="20">
        <f t="shared" si="1"/>
        <v>0</v>
      </c>
    </row>
    <row r="74" spans="2:6" ht="12.75">
      <c r="B74" s="2">
        <v>105816</v>
      </c>
      <c r="C74" s="2" t="s">
        <v>251</v>
      </c>
      <c r="D74" s="3">
        <v>0.6</v>
      </c>
      <c r="E74" s="34"/>
      <c r="F74" s="20">
        <f t="shared" si="1"/>
        <v>0</v>
      </c>
    </row>
    <row r="75" spans="2:6" ht="12.75">
      <c r="B75" s="2">
        <v>101330</v>
      </c>
      <c r="C75" s="2" t="s">
        <v>146</v>
      </c>
      <c r="D75" s="3">
        <v>0.6</v>
      </c>
      <c r="E75" s="34"/>
      <c r="F75" s="20">
        <f t="shared" si="1"/>
        <v>0</v>
      </c>
    </row>
    <row r="76" spans="2:6" ht="12.75">
      <c r="B76" s="2">
        <v>101331</v>
      </c>
      <c r="C76" s="2" t="s">
        <v>147</v>
      </c>
      <c r="D76" s="3">
        <v>0.6</v>
      </c>
      <c r="E76" s="34"/>
      <c r="F76" s="20">
        <f t="shared" si="1"/>
        <v>0</v>
      </c>
    </row>
    <row r="77" spans="2:6" ht="12.75">
      <c r="B77" s="2">
        <v>101332</v>
      </c>
      <c r="C77" s="2" t="s">
        <v>148</v>
      </c>
      <c r="D77" s="3">
        <v>0.6</v>
      </c>
      <c r="E77" s="34"/>
      <c r="F77" s="20">
        <f t="shared" si="1"/>
        <v>0</v>
      </c>
    </row>
    <row r="78" spans="2:6" ht="12.75">
      <c r="B78" s="2">
        <v>101333</v>
      </c>
      <c r="C78" s="2" t="s">
        <v>149</v>
      </c>
      <c r="D78" s="3">
        <v>0.6</v>
      </c>
      <c r="E78" s="34"/>
      <c r="F78" s="20">
        <f t="shared" si="1"/>
        <v>0</v>
      </c>
    </row>
    <row r="79" spans="2:6" ht="12.75">
      <c r="B79" s="2">
        <v>101334</v>
      </c>
      <c r="C79" s="2" t="s">
        <v>150</v>
      </c>
      <c r="D79" s="3">
        <v>0.6</v>
      </c>
      <c r="E79" s="34"/>
      <c r="F79" s="20">
        <f t="shared" si="1"/>
        <v>0</v>
      </c>
    </row>
    <row r="80" spans="2:6" ht="12.75">
      <c r="B80" s="2">
        <v>101335</v>
      </c>
      <c r="C80" s="2" t="s">
        <v>151</v>
      </c>
      <c r="D80" s="3">
        <v>0.6</v>
      </c>
      <c r="E80" s="34"/>
      <c r="F80" s="20">
        <f t="shared" si="1"/>
        <v>0</v>
      </c>
    </row>
    <row r="81" spans="2:6" ht="15.75">
      <c r="B81" s="74" t="s">
        <v>72</v>
      </c>
      <c r="C81" s="74"/>
      <c r="D81" s="74"/>
      <c r="E81" s="52">
        <f>IF(SUM(E82:E152)&gt;0,1,"")</f>
      </c>
      <c r="F81" s="54"/>
    </row>
    <row r="82" spans="2:6" ht="12.75">
      <c r="B82" s="2">
        <v>106178</v>
      </c>
      <c r="C82" s="2" t="s">
        <v>225</v>
      </c>
      <c r="D82" s="3">
        <v>0.6</v>
      </c>
      <c r="E82" s="34"/>
      <c r="F82" s="20">
        <f aca="true" t="shared" si="2" ref="F82:F113">(D82*E82)</f>
        <v>0</v>
      </c>
    </row>
    <row r="83" spans="2:6" ht="12.75">
      <c r="B83" s="2">
        <v>106185</v>
      </c>
      <c r="C83" s="2" t="s">
        <v>25</v>
      </c>
      <c r="D83" s="3">
        <v>0.71</v>
      </c>
      <c r="E83" s="34"/>
      <c r="F83" s="20">
        <f t="shared" si="2"/>
        <v>0</v>
      </c>
    </row>
    <row r="84" spans="2:6" ht="12.75">
      <c r="B84" s="2">
        <v>106183</v>
      </c>
      <c r="C84" s="2" t="s">
        <v>26</v>
      </c>
      <c r="D84" s="3">
        <v>0.71</v>
      </c>
      <c r="E84" s="34"/>
      <c r="F84" s="20">
        <f t="shared" si="2"/>
        <v>0</v>
      </c>
    </row>
    <row r="85" spans="2:6" ht="12.75">
      <c r="B85" s="2">
        <v>106184</v>
      </c>
      <c r="C85" s="2" t="s">
        <v>28</v>
      </c>
      <c r="D85" s="3">
        <v>0.71</v>
      </c>
      <c r="E85" s="34"/>
      <c r="F85" s="20">
        <f t="shared" si="2"/>
        <v>0</v>
      </c>
    </row>
    <row r="86" spans="2:6" ht="12.75">
      <c r="B86" s="2">
        <v>106182</v>
      </c>
      <c r="C86" s="2" t="s">
        <v>295</v>
      </c>
      <c r="D86" s="3">
        <v>0.71</v>
      </c>
      <c r="E86" s="34"/>
      <c r="F86" s="20">
        <f t="shared" si="2"/>
        <v>0</v>
      </c>
    </row>
    <row r="87" spans="2:6" ht="12.75">
      <c r="B87" s="2">
        <v>106181</v>
      </c>
      <c r="C87" s="2" t="s">
        <v>294</v>
      </c>
      <c r="D87" s="3">
        <v>0.71</v>
      </c>
      <c r="E87" s="34"/>
      <c r="F87" s="20">
        <f t="shared" si="2"/>
        <v>0</v>
      </c>
    </row>
    <row r="88" spans="2:6" ht="12.75">
      <c r="B88" s="2">
        <v>106180</v>
      </c>
      <c r="C88" s="2" t="s">
        <v>292</v>
      </c>
      <c r="D88" s="3">
        <v>0.71</v>
      </c>
      <c r="E88" s="34"/>
      <c r="F88" s="20">
        <f t="shared" si="2"/>
        <v>0</v>
      </c>
    </row>
    <row r="89" spans="2:6" ht="12.75">
      <c r="B89" s="2">
        <v>106179</v>
      </c>
      <c r="C89" s="2" t="s">
        <v>293</v>
      </c>
      <c r="D89" s="3">
        <v>0.71</v>
      </c>
      <c r="E89" s="34"/>
      <c r="F89" s="20">
        <f t="shared" si="2"/>
        <v>0</v>
      </c>
    </row>
    <row r="90" spans="2:6" ht="12.75">
      <c r="B90" s="2">
        <v>106186</v>
      </c>
      <c r="C90" s="2" t="s">
        <v>296</v>
      </c>
      <c r="D90" s="3">
        <v>0.71</v>
      </c>
      <c r="E90" s="34"/>
      <c r="F90" s="20">
        <f t="shared" si="2"/>
        <v>0</v>
      </c>
    </row>
    <row r="91" spans="2:6" ht="12.75">
      <c r="B91" s="4">
        <v>106187</v>
      </c>
      <c r="C91" s="4" t="s">
        <v>297</v>
      </c>
      <c r="D91" s="3">
        <v>0.71</v>
      </c>
      <c r="E91" s="34"/>
      <c r="F91" s="20">
        <f t="shared" si="2"/>
        <v>0</v>
      </c>
    </row>
    <row r="92" spans="2:6" ht="12.75">
      <c r="B92" s="2">
        <v>101270</v>
      </c>
      <c r="C92" s="2" t="s">
        <v>224</v>
      </c>
      <c r="D92" s="3">
        <v>0.6</v>
      </c>
      <c r="E92" s="34"/>
      <c r="F92" s="20">
        <f t="shared" si="2"/>
        <v>0</v>
      </c>
    </row>
    <row r="93" spans="2:6" ht="12.75">
      <c r="B93" s="4">
        <v>106190</v>
      </c>
      <c r="C93" s="4" t="s">
        <v>298</v>
      </c>
      <c r="D93" s="3">
        <v>0.6</v>
      </c>
      <c r="E93" s="34"/>
      <c r="F93" s="20">
        <f t="shared" si="2"/>
        <v>0</v>
      </c>
    </row>
    <row r="94" spans="2:6" ht="12.75">
      <c r="B94" s="4">
        <v>101382</v>
      </c>
      <c r="C94" s="4" t="s">
        <v>154</v>
      </c>
      <c r="D94" s="3">
        <v>0.6</v>
      </c>
      <c r="E94" s="34"/>
      <c r="F94" s="20">
        <f t="shared" si="2"/>
        <v>0</v>
      </c>
    </row>
    <row r="95" spans="2:6" ht="12.75">
      <c r="B95" s="4">
        <v>105819</v>
      </c>
      <c r="C95" s="4" t="s">
        <v>299</v>
      </c>
      <c r="D95" s="3">
        <v>0.6</v>
      </c>
      <c r="E95" s="34"/>
      <c r="F95" s="20">
        <f t="shared" si="2"/>
        <v>0</v>
      </c>
    </row>
    <row r="96" spans="2:6" ht="12.75">
      <c r="B96" s="4">
        <v>101383</v>
      </c>
      <c r="C96" s="4" t="s">
        <v>155</v>
      </c>
      <c r="D96" s="3">
        <v>0.6</v>
      </c>
      <c r="E96" s="34"/>
      <c r="F96" s="20">
        <f t="shared" si="2"/>
        <v>0</v>
      </c>
    </row>
    <row r="97" spans="2:6" ht="12.75">
      <c r="B97" s="4">
        <v>101387</v>
      </c>
      <c r="C97" s="4" t="s">
        <v>156</v>
      </c>
      <c r="D97" s="3">
        <v>0.6</v>
      </c>
      <c r="E97" s="34"/>
      <c r="F97" s="20">
        <f t="shared" si="2"/>
        <v>0</v>
      </c>
    </row>
    <row r="98" spans="2:6" ht="12.75">
      <c r="B98" s="4">
        <v>101388</v>
      </c>
      <c r="C98" s="4" t="s">
        <v>157</v>
      </c>
      <c r="D98" s="3">
        <v>0.6</v>
      </c>
      <c r="E98" s="34"/>
      <c r="F98" s="20">
        <f t="shared" si="2"/>
        <v>0</v>
      </c>
    </row>
    <row r="99" spans="2:6" ht="12.75">
      <c r="B99" s="4">
        <v>101490</v>
      </c>
      <c r="C99" s="4" t="s">
        <v>90</v>
      </c>
      <c r="D99" s="3">
        <v>0.6</v>
      </c>
      <c r="E99" s="34"/>
      <c r="F99" s="20">
        <f t="shared" si="2"/>
        <v>0</v>
      </c>
    </row>
    <row r="100" spans="2:6" ht="12.75">
      <c r="B100" s="4">
        <v>101390</v>
      </c>
      <c r="C100" s="4" t="s">
        <v>158</v>
      </c>
      <c r="D100" s="3">
        <v>0.6</v>
      </c>
      <c r="E100" s="34"/>
      <c r="F100" s="20">
        <f t="shared" si="2"/>
        <v>0</v>
      </c>
    </row>
    <row r="101" spans="2:6" ht="12.75">
      <c r="B101" s="4">
        <v>101391</v>
      </c>
      <c r="C101" s="4" t="s">
        <v>159</v>
      </c>
      <c r="D101" s="3">
        <v>0.6</v>
      </c>
      <c r="E101" s="34"/>
      <c r="F101" s="20">
        <f t="shared" si="2"/>
        <v>0</v>
      </c>
    </row>
    <row r="102" spans="2:6" ht="12.75">
      <c r="B102" s="4">
        <v>104395</v>
      </c>
      <c r="C102" s="4" t="s">
        <v>315</v>
      </c>
      <c r="D102" s="3">
        <v>0.6</v>
      </c>
      <c r="E102" s="34"/>
      <c r="F102" s="20">
        <f t="shared" si="2"/>
        <v>0</v>
      </c>
    </row>
    <row r="103" spans="2:6" ht="12.75">
      <c r="B103" s="4">
        <v>101394</v>
      </c>
      <c r="C103" s="4" t="s">
        <v>160</v>
      </c>
      <c r="D103" s="3">
        <v>0.6</v>
      </c>
      <c r="E103" s="34"/>
      <c r="F103" s="20">
        <f t="shared" si="2"/>
        <v>0</v>
      </c>
    </row>
    <row r="104" spans="2:6" ht="12.75">
      <c r="B104" s="4">
        <v>101396</v>
      </c>
      <c r="C104" s="4" t="s">
        <v>161</v>
      </c>
      <c r="D104" s="3">
        <v>0.6</v>
      </c>
      <c r="E104" s="34"/>
      <c r="F104" s="20">
        <f t="shared" si="2"/>
        <v>0</v>
      </c>
    </row>
    <row r="105" spans="2:6" ht="12.75">
      <c r="B105" s="4">
        <v>101397</v>
      </c>
      <c r="C105" s="4" t="s">
        <v>162</v>
      </c>
      <c r="D105" s="3">
        <v>0.6</v>
      </c>
      <c r="E105" s="34"/>
      <c r="F105" s="20">
        <f t="shared" si="2"/>
        <v>0</v>
      </c>
    </row>
    <row r="106" spans="2:6" ht="12.75">
      <c r="B106" s="4">
        <v>101398</v>
      </c>
      <c r="C106" s="4" t="s">
        <v>163</v>
      </c>
      <c r="D106" s="3">
        <v>0.6</v>
      </c>
      <c r="E106" s="34"/>
      <c r="F106" s="20">
        <f t="shared" si="2"/>
        <v>0</v>
      </c>
    </row>
    <row r="107" spans="2:6" ht="12.75">
      <c r="B107" s="4">
        <v>101399</v>
      </c>
      <c r="C107" s="4" t="s">
        <v>164</v>
      </c>
      <c r="D107" s="3">
        <v>0.6</v>
      </c>
      <c r="E107" s="34"/>
      <c r="F107" s="20">
        <f t="shared" si="2"/>
        <v>0</v>
      </c>
    </row>
    <row r="108" spans="2:6" ht="12.75">
      <c r="B108" s="4">
        <v>101491</v>
      </c>
      <c r="C108" s="4" t="s">
        <v>91</v>
      </c>
      <c r="D108" s="3">
        <v>0.6</v>
      </c>
      <c r="E108" s="34"/>
      <c r="F108" s="20">
        <f t="shared" si="2"/>
        <v>0</v>
      </c>
    </row>
    <row r="109" spans="2:6" ht="12.75">
      <c r="B109" s="4">
        <v>101400</v>
      </c>
      <c r="C109" s="2" t="s">
        <v>165</v>
      </c>
      <c r="D109" s="3">
        <v>0.6</v>
      </c>
      <c r="E109" s="34"/>
      <c r="F109" s="20">
        <f t="shared" si="2"/>
        <v>0</v>
      </c>
    </row>
    <row r="110" spans="2:6" ht="12.75">
      <c r="B110" s="4">
        <v>101401</v>
      </c>
      <c r="C110" s="2" t="s">
        <v>166</v>
      </c>
      <c r="D110" s="3">
        <v>0.6</v>
      </c>
      <c r="E110" s="34"/>
      <c r="F110" s="20">
        <f t="shared" si="2"/>
        <v>0</v>
      </c>
    </row>
    <row r="111" spans="2:6" ht="12.75">
      <c r="B111" s="4">
        <v>101403</v>
      </c>
      <c r="C111" s="4" t="s">
        <v>167</v>
      </c>
      <c r="D111" s="3">
        <v>0.6</v>
      </c>
      <c r="E111" s="34"/>
      <c r="F111" s="20">
        <f t="shared" si="2"/>
        <v>0</v>
      </c>
    </row>
    <row r="112" spans="2:6" ht="12.75">
      <c r="B112" s="4">
        <v>101404</v>
      </c>
      <c r="C112" s="4" t="s">
        <v>168</v>
      </c>
      <c r="D112" s="3">
        <v>0.6</v>
      </c>
      <c r="E112" s="34"/>
      <c r="F112" s="20">
        <f t="shared" si="2"/>
        <v>0</v>
      </c>
    </row>
    <row r="113" spans="2:6" ht="12.75">
      <c r="B113" s="4">
        <v>101405</v>
      </c>
      <c r="C113" s="4" t="s">
        <v>173</v>
      </c>
      <c r="D113" s="3">
        <v>0.6</v>
      </c>
      <c r="E113" s="34"/>
      <c r="F113" s="20">
        <f t="shared" si="2"/>
        <v>0</v>
      </c>
    </row>
    <row r="114" spans="2:6" ht="12.75">
      <c r="B114" s="4">
        <v>101407</v>
      </c>
      <c r="C114" s="4" t="s">
        <v>169</v>
      </c>
      <c r="D114" s="3">
        <v>0.6</v>
      </c>
      <c r="E114" s="34"/>
      <c r="F114" s="20">
        <f aca="true" t="shared" si="3" ref="F114:F145">(D114*E114)</f>
        <v>0</v>
      </c>
    </row>
    <row r="115" spans="2:6" ht="12.75">
      <c r="B115" s="2">
        <v>105820</v>
      </c>
      <c r="C115" s="4" t="s">
        <v>300</v>
      </c>
      <c r="D115" s="3">
        <v>0.6</v>
      </c>
      <c r="E115" s="34"/>
      <c r="F115" s="20">
        <f t="shared" si="3"/>
        <v>0</v>
      </c>
    </row>
    <row r="116" spans="2:6" ht="12.75">
      <c r="B116" s="2">
        <v>101408</v>
      </c>
      <c r="C116" s="4" t="s">
        <v>170</v>
      </c>
      <c r="D116" s="3">
        <v>0.6</v>
      </c>
      <c r="E116" s="34"/>
      <c r="F116" s="20">
        <f t="shared" si="3"/>
        <v>0</v>
      </c>
    </row>
    <row r="117" spans="2:6" ht="12.75">
      <c r="B117" s="4">
        <v>101410</v>
      </c>
      <c r="C117" s="4" t="s">
        <v>171</v>
      </c>
      <c r="D117" s="3">
        <v>0.6</v>
      </c>
      <c r="E117" s="34"/>
      <c r="F117" s="20">
        <f t="shared" si="3"/>
        <v>0</v>
      </c>
    </row>
    <row r="118" spans="2:6" ht="12.75">
      <c r="B118" s="4">
        <v>101411</v>
      </c>
      <c r="C118" s="4" t="s">
        <v>172</v>
      </c>
      <c r="D118" s="3">
        <v>0.6</v>
      </c>
      <c r="E118" s="34"/>
      <c r="F118" s="20">
        <f t="shared" si="3"/>
        <v>0</v>
      </c>
    </row>
    <row r="119" spans="2:6" ht="12.75">
      <c r="B119" s="4">
        <v>105821</v>
      </c>
      <c r="C119" s="4" t="s">
        <v>252</v>
      </c>
      <c r="D119" s="3">
        <v>0.6</v>
      </c>
      <c r="E119" s="34"/>
      <c r="F119" s="20">
        <f t="shared" si="3"/>
        <v>0</v>
      </c>
    </row>
    <row r="120" spans="2:6" ht="12.75">
      <c r="B120" s="4">
        <v>105822</v>
      </c>
      <c r="C120" s="4" t="s">
        <v>253</v>
      </c>
      <c r="D120" s="3">
        <v>0.6</v>
      </c>
      <c r="E120" s="34"/>
      <c r="F120" s="20">
        <f t="shared" si="3"/>
        <v>0</v>
      </c>
    </row>
    <row r="121" spans="2:6" ht="12.75">
      <c r="B121" s="4">
        <v>106192</v>
      </c>
      <c r="C121" s="4" t="s">
        <v>301</v>
      </c>
      <c r="D121" s="3">
        <v>0.6</v>
      </c>
      <c r="E121" s="34"/>
      <c r="F121" s="20">
        <f t="shared" si="3"/>
        <v>0</v>
      </c>
    </row>
    <row r="122" spans="2:6" ht="12.75">
      <c r="B122" s="4">
        <v>101416</v>
      </c>
      <c r="C122" s="4" t="s">
        <v>174</v>
      </c>
      <c r="D122" s="3">
        <v>0.6</v>
      </c>
      <c r="E122" s="34"/>
      <c r="F122" s="20">
        <f t="shared" si="3"/>
        <v>0</v>
      </c>
    </row>
    <row r="123" spans="2:6" ht="12.75">
      <c r="B123" s="4">
        <v>101417</v>
      </c>
      <c r="C123" s="4" t="s">
        <v>175</v>
      </c>
      <c r="D123" s="3">
        <v>0.6</v>
      </c>
      <c r="E123" s="34"/>
      <c r="F123" s="20">
        <f t="shared" si="3"/>
        <v>0</v>
      </c>
    </row>
    <row r="124" spans="2:6" ht="12.75">
      <c r="B124" s="4">
        <v>106194</v>
      </c>
      <c r="C124" s="4" t="s">
        <v>302</v>
      </c>
      <c r="D124" s="3">
        <v>0.6</v>
      </c>
      <c r="E124" s="34"/>
      <c r="F124" s="20">
        <f t="shared" si="3"/>
        <v>0</v>
      </c>
    </row>
    <row r="125" spans="2:6" ht="12.75">
      <c r="B125" s="4">
        <v>101419</v>
      </c>
      <c r="C125" s="4" t="s">
        <v>176</v>
      </c>
      <c r="D125" s="3">
        <v>0.6</v>
      </c>
      <c r="E125" s="34"/>
      <c r="F125" s="20">
        <f t="shared" si="3"/>
        <v>0</v>
      </c>
    </row>
    <row r="126" spans="2:6" ht="12.75">
      <c r="B126" s="4">
        <v>101420</v>
      </c>
      <c r="C126" s="4" t="s">
        <v>177</v>
      </c>
      <c r="D126" s="3">
        <v>0.6</v>
      </c>
      <c r="E126" s="34"/>
      <c r="F126" s="20">
        <f t="shared" si="3"/>
        <v>0</v>
      </c>
    </row>
    <row r="127" spans="2:6" ht="12.75">
      <c r="B127" s="4">
        <v>106188</v>
      </c>
      <c r="C127" s="4" t="s">
        <v>303</v>
      </c>
      <c r="D127" s="3">
        <v>0.6</v>
      </c>
      <c r="E127" s="34"/>
      <c r="F127" s="20">
        <f t="shared" si="3"/>
        <v>0</v>
      </c>
    </row>
    <row r="128" spans="2:6" ht="12.75">
      <c r="B128" s="4">
        <v>101421</v>
      </c>
      <c r="C128" s="4" t="s">
        <v>178</v>
      </c>
      <c r="D128" s="3">
        <v>0.6</v>
      </c>
      <c r="E128" s="34"/>
      <c r="F128" s="20">
        <f t="shared" si="3"/>
        <v>0</v>
      </c>
    </row>
    <row r="129" spans="2:6" ht="12.75">
      <c r="B129" s="4">
        <v>106193</v>
      </c>
      <c r="C129" s="4" t="s">
        <v>304</v>
      </c>
      <c r="D129" s="3">
        <v>0.6</v>
      </c>
      <c r="E129" s="34"/>
      <c r="F129" s="20">
        <f t="shared" si="3"/>
        <v>0</v>
      </c>
    </row>
    <row r="130" spans="2:6" ht="12.75">
      <c r="B130" s="4">
        <v>101423</v>
      </c>
      <c r="C130" s="4" t="s">
        <v>179</v>
      </c>
      <c r="D130" s="3">
        <v>0.6</v>
      </c>
      <c r="E130" s="34"/>
      <c r="F130" s="20">
        <f t="shared" si="3"/>
        <v>0</v>
      </c>
    </row>
    <row r="131" spans="2:6" ht="12.75">
      <c r="B131" s="4">
        <v>105823</v>
      </c>
      <c r="C131" s="4" t="s">
        <v>305</v>
      </c>
      <c r="D131" s="3">
        <v>0.6</v>
      </c>
      <c r="E131" s="34"/>
      <c r="F131" s="20">
        <f t="shared" si="3"/>
        <v>0</v>
      </c>
    </row>
    <row r="132" spans="2:6" ht="12.75">
      <c r="B132" s="4">
        <v>101424</v>
      </c>
      <c r="C132" s="4" t="s">
        <v>180</v>
      </c>
      <c r="D132" s="3">
        <v>0.6</v>
      </c>
      <c r="E132" s="34"/>
      <c r="F132" s="20">
        <f t="shared" si="3"/>
        <v>0</v>
      </c>
    </row>
    <row r="133" spans="2:6" ht="12.75">
      <c r="B133" s="4">
        <v>101425</v>
      </c>
      <c r="C133" s="4" t="s">
        <v>181</v>
      </c>
      <c r="D133" s="3">
        <v>0.6</v>
      </c>
      <c r="E133" s="34"/>
      <c r="F133" s="20">
        <f t="shared" si="3"/>
        <v>0</v>
      </c>
    </row>
    <row r="134" spans="2:6" ht="12.75">
      <c r="B134" s="4">
        <v>101409</v>
      </c>
      <c r="C134" s="4" t="s">
        <v>182</v>
      </c>
      <c r="D134" s="3">
        <v>0.6</v>
      </c>
      <c r="E134" s="34"/>
      <c r="F134" s="20">
        <f t="shared" si="3"/>
        <v>0</v>
      </c>
    </row>
    <row r="135" spans="2:6" ht="12.75">
      <c r="B135" s="4">
        <v>101426</v>
      </c>
      <c r="C135" s="4" t="s">
        <v>183</v>
      </c>
      <c r="D135" s="3">
        <v>0.6</v>
      </c>
      <c r="E135" s="34"/>
      <c r="F135" s="20">
        <f t="shared" si="3"/>
        <v>0</v>
      </c>
    </row>
    <row r="136" spans="2:6" ht="12.75">
      <c r="B136" s="4">
        <v>101360</v>
      </c>
      <c r="C136" s="4" t="s">
        <v>184</v>
      </c>
      <c r="D136" s="3">
        <v>0.6</v>
      </c>
      <c r="E136" s="34"/>
      <c r="F136" s="20">
        <f t="shared" si="3"/>
        <v>0</v>
      </c>
    </row>
    <row r="137" spans="2:6" ht="12.75">
      <c r="B137" s="4">
        <v>101492</v>
      </c>
      <c r="C137" s="4" t="s">
        <v>92</v>
      </c>
      <c r="D137" s="3">
        <v>0.6</v>
      </c>
      <c r="E137" s="34"/>
      <c r="F137" s="20">
        <f t="shared" si="3"/>
        <v>0</v>
      </c>
    </row>
    <row r="138" spans="2:6" ht="12.75">
      <c r="B138" s="4">
        <v>101361</v>
      </c>
      <c r="C138" s="4" t="s">
        <v>185</v>
      </c>
      <c r="D138" s="3">
        <v>0.6</v>
      </c>
      <c r="E138" s="34"/>
      <c r="F138" s="20">
        <f t="shared" si="3"/>
        <v>0</v>
      </c>
    </row>
    <row r="139" spans="2:6" ht="12.75">
      <c r="B139" s="4">
        <v>101462</v>
      </c>
      <c r="C139" s="4" t="s">
        <v>186</v>
      </c>
      <c r="D139" s="3">
        <v>0.6</v>
      </c>
      <c r="E139" s="34"/>
      <c r="F139" s="20">
        <f t="shared" si="3"/>
        <v>0</v>
      </c>
    </row>
    <row r="140" spans="2:6" ht="12.75">
      <c r="B140" s="4">
        <v>101362</v>
      </c>
      <c r="C140" s="4" t="s">
        <v>187</v>
      </c>
      <c r="D140" s="3">
        <v>0.6</v>
      </c>
      <c r="E140" s="34"/>
      <c r="F140" s="20">
        <f t="shared" si="3"/>
        <v>0</v>
      </c>
    </row>
    <row r="141" spans="2:6" ht="12.75">
      <c r="B141" s="4">
        <v>101494</v>
      </c>
      <c r="C141" s="4" t="s">
        <v>94</v>
      </c>
      <c r="D141" s="3">
        <v>0.6</v>
      </c>
      <c r="E141" s="34"/>
      <c r="F141" s="20">
        <f t="shared" si="3"/>
        <v>0</v>
      </c>
    </row>
    <row r="142" spans="2:6" ht="12.75">
      <c r="B142" s="4">
        <v>101363</v>
      </c>
      <c r="C142" s="4" t="s">
        <v>188</v>
      </c>
      <c r="D142" s="3">
        <v>0.6</v>
      </c>
      <c r="E142" s="34"/>
      <c r="F142" s="20">
        <f t="shared" si="3"/>
        <v>0</v>
      </c>
    </row>
    <row r="143" spans="2:6" ht="12.75">
      <c r="B143" s="4">
        <v>101365</v>
      </c>
      <c r="C143" s="4" t="s">
        <v>189</v>
      </c>
      <c r="D143" s="3">
        <v>0.6</v>
      </c>
      <c r="E143" s="34"/>
      <c r="F143" s="20">
        <f t="shared" si="3"/>
        <v>0</v>
      </c>
    </row>
    <row r="144" spans="2:6" ht="12.75">
      <c r="B144" s="4">
        <v>101366</v>
      </c>
      <c r="C144" s="2" t="s">
        <v>190</v>
      </c>
      <c r="D144" s="3">
        <v>0.6</v>
      </c>
      <c r="E144" s="34"/>
      <c r="F144" s="20">
        <f t="shared" si="3"/>
        <v>0</v>
      </c>
    </row>
    <row r="145" spans="2:6" ht="12.75">
      <c r="B145" s="4">
        <v>101373</v>
      </c>
      <c r="C145" s="2" t="s">
        <v>191</v>
      </c>
      <c r="D145" s="3">
        <v>0.6</v>
      </c>
      <c r="E145" s="34"/>
      <c r="F145" s="20">
        <f t="shared" si="3"/>
        <v>0</v>
      </c>
    </row>
    <row r="146" spans="2:6" ht="12.75">
      <c r="B146" s="4">
        <v>101374</v>
      </c>
      <c r="C146" s="2" t="s">
        <v>192</v>
      </c>
      <c r="D146" s="3">
        <v>0.6</v>
      </c>
      <c r="E146" s="34"/>
      <c r="F146" s="20">
        <f aca="true" t="shared" si="4" ref="F146:F152">(D146*E146)</f>
        <v>0</v>
      </c>
    </row>
    <row r="147" spans="2:6" ht="12.75">
      <c r="B147" s="4">
        <v>101375</v>
      </c>
      <c r="C147" s="2" t="s">
        <v>193</v>
      </c>
      <c r="D147" s="3">
        <v>0.6</v>
      </c>
      <c r="E147" s="34"/>
      <c r="F147" s="20">
        <f t="shared" si="4"/>
        <v>0</v>
      </c>
    </row>
    <row r="148" spans="2:6" ht="12.75">
      <c r="B148" s="4">
        <v>101493</v>
      </c>
      <c r="C148" s="2" t="s">
        <v>93</v>
      </c>
      <c r="D148" s="3">
        <v>0.6</v>
      </c>
      <c r="E148" s="34"/>
      <c r="F148" s="20">
        <f t="shared" si="4"/>
        <v>0</v>
      </c>
    </row>
    <row r="149" spans="2:6" ht="12.75">
      <c r="B149" s="4">
        <v>101376</v>
      </c>
      <c r="C149" s="2" t="s">
        <v>194</v>
      </c>
      <c r="D149" s="3">
        <v>0.6</v>
      </c>
      <c r="E149" s="34"/>
      <c r="F149" s="20">
        <f t="shared" si="4"/>
        <v>0</v>
      </c>
    </row>
    <row r="150" spans="2:6" ht="12.75">
      <c r="B150" s="4">
        <v>106191</v>
      </c>
      <c r="C150" s="2" t="s">
        <v>306</v>
      </c>
      <c r="D150" s="3">
        <v>0.6</v>
      </c>
      <c r="E150" s="34"/>
      <c r="F150" s="20">
        <f t="shared" si="4"/>
        <v>0</v>
      </c>
    </row>
    <row r="151" spans="2:6" ht="12.75">
      <c r="B151" s="4">
        <v>101378</v>
      </c>
      <c r="C151" s="2" t="s">
        <v>195</v>
      </c>
      <c r="D151" s="3">
        <v>0.6</v>
      </c>
      <c r="E151" s="34"/>
      <c r="F151" s="20">
        <f t="shared" si="4"/>
        <v>0</v>
      </c>
    </row>
    <row r="152" spans="2:6" ht="12.75">
      <c r="B152" s="4">
        <v>101379</v>
      </c>
      <c r="C152" s="2" t="s">
        <v>196</v>
      </c>
      <c r="D152" s="3">
        <v>0.6</v>
      </c>
      <c r="E152" s="34"/>
      <c r="F152" s="20">
        <f t="shared" si="4"/>
        <v>0</v>
      </c>
    </row>
    <row r="153" spans="2:6" ht="15.75">
      <c r="B153" s="75" t="s">
        <v>73</v>
      </c>
      <c r="C153" s="75"/>
      <c r="D153" s="75"/>
      <c r="E153" s="52">
        <f>IF(SUM(E154:E183)&gt;0,1,"")</f>
      </c>
      <c r="F153" s="55"/>
    </row>
    <row r="154" spans="2:6" ht="12.75">
      <c r="B154" s="2">
        <v>101272</v>
      </c>
      <c r="C154" s="2" t="s">
        <v>27</v>
      </c>
      <c r="D154" s="3">
        <v>0.71</v>
      </c>
      <c r="E154" s="34"/>
      <c r="F154" s="20">
        <f aca="true" t="shared" si="5" ref="F154:F183">(D154*E154)</f>
        <v>0</v>
      </c>
    </row>
    <row r="155" spans="2:6" ht="12.75">
      <c r="B155" s="2">
        <v>101273</v>
      </c>
      <c r="C155" s="2" t="s">
        <v>29</v>
      </c>
      <c r="D155" s="3">
        <v>0.71</v>
      </c>
      <c r="E155" s="34"/>
      <c r="F155" s="20">
        <f t="shared" si="5"/>
        <v>0</v>
      </c>
    </row>
    <row r="156" spans="2:6" ht="12.75">
      <c r="B156" s="4">
        <v>101274</v>
      </c>
      <c r="C156" s="4" t="s">
        <v>33</v>
      </c>
      <c r="D156" s="5">
        <v>0.6</v>
      </c>
      <c r="E156" s="34"/>
      <c r="F156" s="20">
        <f t="shared" si="5"/>
        <v>0</v>
      </c>
    </row>
    <row r="157" spans="2:6" ht="12.75">
      <c r="B157" s="4">
        <v>101496</v>
      </c>
      <c r="C157" s="4" t="s">
        <v>114</v>
      </c>
      <c r="D157" s="5">
        <v>0.6</v>
      </c>
      <c r="E157" s="34"/>
      <c r="F157" s="20">
        <f t="shared" si="5"/>
        <v>0</v>
      </c>
    </row>
    <row r="158" spans="2:6" ht="14.25" customHeight="1">
      <c r="B158" s="9">
        <v>101495</v>
      </c>
      <c r="C158" s="9" t="s">
        <v>113</v>
      </c>
      <c r="D158" s="5">
        <v>0.6</v>
      </c>
      <c r="E158" s="34"/>
      <c r="F158" s="20">
        <f t="shared" si="5"/>
        <v>0</v>
      </c>
    </row>
    <row r="159" spans="2:6" ht="12.75">
      <c r="B159" s="9">
        <v>106222</v>
      </c>
      <c r="C159" s="68" t="s">
        <v>309</v>
      </c>
      <c r="D159" s="5">
        <v>0.6</v>
      </c>
      <c r="E159" s="34"/>
      <c r="F159" s="20">
        <f t="shared" si="5"/>
        <v>0</v>
      </c>
    </row>
    <row r="160" spans="2:6" ht="12.75">
      <c r="B160" s="9">
        <v>101497</v>
      </c>
      <c r="C160" s="9" t="s">
        <v>115</v>
      </c>
      <c r="D160" s="5">
        <v>0.6</v>
      </c>
      <c r="E160" s="34"/>
      <c r="F160" s="20">
        <f t="shared" si="5"/>
        <v>0</v>
      </c>
    </row>
    <row r="161" spans="2:6" ht="12.75">
      <c r="B161" s="9">
        <v>106224</v>
      </c>
      <c r="C161" s="9" t="s">
        <v>310</v>
      </c>
      <c r="D161" s="5">
        <v>0.6</v>
      </c>
      <c r="E161" s="34"/>
      <c r="F161" s="20">
        <f t="shared" si="5"/>
        <v>0</v>
      </c>
    </row>
    <row r="162" spans="2:6" ht="12.75">
      <c r="B162" s="69">
        <v>101498</v>
      </c>
      <c r="C162" s="9" t="s">
        <v>116</v>
      </c>
      <c r="D162" s="5">
        <v>0.6</v>
      </c>
      <c r="E162" s="34"/>
      <c r="F162" s="20">
        <f t="shared" si="5"/>
        <v>0</v>
      </c>
    </row>
    <row r="163" spans="2:6" ht="12.75">
      <c r="B163" s="9">
        <v>101499</v>
      </c>
      <c r="C163" s="9" t="s">
        <v>126</v>
      </c>
      <c r="D163" s="5">
        <v>0.6</v>
      </c>
      <c r="E163" s="34"/>
      <c r="F163" s="20">
        <f t="shared" si="5"/>
        <v>0</v>
      </c>
    </row>
    <row r="164" spans="2:6" ht="13.5" customHeight="1">
      <c r="B164" s="9">
        <v>105836</v>
      </c>
      <c r="C164" s="9" t="s">
        <v>254</v>
      </c>
      <c r="D164" s="5">
        <v>0.6</v>
      </c>
      <c r="E164" s="34"/>
      <c r="F164" s="20">
        <f t="shared" si="5"/>
        <v>0</v>
      </c>
    </row>
    <row r="165" spans="2:6" ht="12.75">
      <c r="B165" s="69">
        <v>106221</v>
      </c>
      <c r="C165" s="9" t="s">
        <v>311</v>
      </c>
      <c r="D165" s="5">
        <v>0.6</v>
      </c>
      <c r="E165" s="34"/>
      <c r="F165" s="20">
        <f t="shared" si="5"/>
        <v>0</v>
      </c>
    </row>
    <row r="166" spans="2:6" ht="12.75">
      <c r="B166" s="9">
        <v>101500</v>
      </c>
      <c r="C166" s="9" t="s">
        <v>117</v>
      </c>
      <c r="D166" s="5">
        <v>0.6</v>
      </c>
      <c r="E166" s="34"/>
      <c r="F166" s="20">
        <f t="shared" si="5"/>
        <v>0</v>
      </c>
    </row>
    <row r="167" spans="2:6" ht="12.75">
      <c r="B167" s="9">
        <v>106223</v>
      </c>
      <c r="C167" s="9" t="s">
        <v>312</v>
      </c>
      <c r="D167" s="5">
        <v>0.6</v>
      </c>
      <c r="E167" s="34"/>
      <c r="F167" s="20">
        <f t="shared" si="5"/>
        <v>0</v>
      </c>
    </row>
    <row r="168" spans="2:6" ht="12.75">
      <c r="B168" s="9">
        <v>106225</v>
      </c>
      <c r="C168" s="9" t="s">
        <v>313</v>
      </c>
      <c r="D168" s="5">
        <v>0.6</v>
      </c>
      <c r="E168" s="34"/>
      <c r="F168" s="20">
        <f t="shared" si="5"/>
        <v>0</v>
      </c>
    </row>
    <row r="169" spans="2:6" ht="12.75">
      <c r="B169" s="9">
        <v>101315</v>
      </c>
      <c r="C169" s="9" t="s">
        <v>30</v>
      </c>
      <c r="D169" s="5">
        <v>0.6</v>
      </c>
      <c r="E169" s="34"/>
      <c r="F169" s="20">
        <f t="shared" si="5"/>
        <v>0</v>
      </c>
    </row>
    <row r="170" spans="2:6" ht="12.75">
      <c r="B170" s="9">
        <v>105837</v>
      </c>
      <c r="C170" s="9" t="s">
        <v>314</v>
      </c>
      <c r="D170" s="5">
        <v>0.6</v>
      </c>
      <c r="E170" s="34"/>
      <c r="F170" s="20">
        <f t="shared" si="5"/>
        <v>0</v>
      </c>
    </row>
    <row r="171" spans="2:6" ht="12.75">
      <c r="B171" s="9">
        <v>101501</v>
      </c>
      <c r="C171" s="9" t="s">
        <v>118</v>
      </c>
      <c r="D171" s="5">
        <v>0.6</v>
      </c>
      <c r="E171" s="34"/>
      <c r="F171" s="20">
        <f t="shared" si="5"/>
        <v>0</v>
      </c>
    </row>
    <row r="172" spans="2:6" ht="12.75">
      <c r="B172" s="9">
        <v>101502</v>
      </c>
      <c r="C172" s="9" t="s">
        <v>119</v>
      </c>
      <c r="D172" s="5">
        <v>0.6</v>
      </c>
      <c r="E172" s="34"/>
      <c r="F172" s="20">
        <f t="shared" si="5"/>
        <v>0</v>
      </c>
    </row>
    <row r="173" spans="2:6" ht="12.75">
      <c r="B173" s="9">
        <v>105833</v>
      </c>
      <c r="C173" s="9" t="s">
        <v>255</v>
      </c>
      <c r="D173" s="5">
        <v>0.6</v>
      </c>
      <c r="E173" s="34"/>
      <c r="F173" s="20">
        <f t="shared" si="5"/>
        <v>0</v>
      </c>
    </row>
    <row r="174" spans="2:6" ht="12.75">
      <c r="B174" s="69">
        <v>101504</v>
      </c>
      <c r="C174" s="69" t="s">
        <v>120</v>
      </c>
      <c r="D174" s="5">
        <v>0.6</v>
      </c>
      <c r="E174" s="34"/>
      <c r="F174" s="20">
        <f t="shared" si="5"/>
        <v>0</v>
      </c>
    </row>
    <row r="175" spans="2:6" ht="12.75">
      <c r="B175" s="69">
        <v>101505</v>
      </c>
      <c r="C175" s="69" t="s">
        <v>121</v>
      </c>
      <c r="D175" s="5">
        <v>0.6</v>
      </c>
      <c r="E175" s="34"/>
      <c r="F175" s="20">
        <f t="shared" si="5"/>
        <v>0</v>
      </c>
    </row>
    <row r="176" spans="2:6" ht="12.75">
      <c r="B176" s="69">
        <v>105834</v>
      </c>
      <c r="C176" s="69" t="s">
        <v>256</v>
      </c>
      <c r="D176" s="5">
        <v>0.6</v>
      </c>
      <c r="E176" s="34"/>
      <c r="F176" s="20">
        <f t="shared" si="5"/>
        <v>0</v>
      </c>
    </row>
    <row r="177" spans="2:6" ht="12.75" customHeight="1">
      <c r="B177" s="9">
        <v>101508</v>
      </c>
      <c r="C177" s="9" t="s">
        <v>122</v>
      </c>
      <c r="D177" s="5">
        <v>0.6</v>
      </c>
      <c r="E177" s="34"/>
      <c r="F177" s="20">
        <f t="shared" si="5"/>
        <v>0</v>
      </c>
    </row>
    <row r="178" spans="2:6" ht="12.75" customHeight="1">
      <c r="B178" s="69">
        <v>101320</v>
      </c>
      <c r="C178" s="69" t="s">
        <v>31</v>
      </c>
      <c r="D178" s="5">
        <v>0.6</v>
      </c>
      <c r="E178" s="34"/>
      <c r="F178" s="20">
        <f t="shared" si="5"/>
        <v>0</v>
      </c>
    </row>
    <row r="179" spans="2:6" ht="12.75" customHeight="1">
      <c r="B179" s="9">
        <v>101509</v>
      </c>
      <c r="C179" s="9" t="s">
        <v>123</v>
      </c>
      <c r="D179" s="5">
        <v>0.6</v>
      </c>
      <c r="E179" s="34"/>
      <c r="F179" s="20">
        <f t="shared" si="5"/>
        <v>0</v>
      </c>
    </row>
    <row r="180" spans="2:6" ht="14.25" customHeight="1">
      <c r="B180" s="9">
        <v>101510</v>
      </c>
      <c r="C180" s="9" t="s">
        <v>124</v>
      </c>
      <c r="D180" s="5">
        <v>0.6</v>
      </c>
      <c r="E180" s="34"/>
      <c r="F180" s="20">
        <f t="shared" si="5"/>
        <v>0</v>
      </c>
    </row>
    <row r="181" spans="2:6" ht="12.75">
      <c r="B181" s="9">
        <v>101511</v>
      </c>
      <c r="C181" s="9" t="s">
        <v>125</v>
      </c>
      <c r="D181" s="5">
        <v>0.6</v>
      </c>
      <c r="E181" s="34"/>
      <c r="F181" s="20">
        <f t="shared" si="5"/>
        <v>0</v>
      </c>
    </row>
    <row r="182" spans="2:6" ht="12.75">
      <c r="B182" s="9">
        <v>105835</v>
      </c>
      <c r="C182" s="9" t="s">
        <v>257</v>
      </c>
      <c r="D182" s="5">
        <v>0.6</v>
      </c>
      <c r="E182" s="34"/>
      <c r="F182" s="20">
        <f t="shared" si="5"/>
        <v>0</v>
      </c>
    </row>
    <row r="183" spans="2:6" ht="12.75">
      <c r="B183" s="2">
        <v>101322</v>
      </c>
      <c r="C183" s="2" t="s">
        <v>32</v>
      </c>
      <c r="D183" s="5">
        <v>0.6</v>
      </c>
      <c r="E183" s="34"/>
      <c r="F183" s="20">
        <f t="shared" si="5"/>
        <v>0</v>
      </c>
    </row>
    <row r="184" spans="2:7" ht="15.75">
      <c r="B184" s="76" t="s">
        <v>74</v>
      </c>
      <c r="C184" s="76"/>
      <c r="D184" s="76"/>
      <c r="E184" s="52">
        <f>IF(SUM(E185:E269)&gt;0,1,"")</f>
      </c>
      <c r="F184" s="56"/>
      <c r="G184" s="10"/>
    </row>
    <row r="185" spans="2:7" ht="12.75">
      <c r="B185" s="2">
        <v>106246</v>
      </c>
      <c r="C185" s="2" t="s">
        <v>316</v>
      </c>
      <c r="D185" s="3">
        <v>0.6</v>
      </c>
      <c r="E185" s="34"/>
      <c r="F185" s="20">
        <f aca="true" t="shared" si="6" ref="F185:F269">(D185*E185)</f>
        <v>0</v>
      </c>
      <c r="G185" s="10"/>
    </row>
    <row r="186" spans="2:7" ht="12.75">
      <c r="B186" s="2">
        <v>106247</v>
      </c>
      <c r="C186" s="2" t="s">
        <v>317</v>
      </c>
      <c r="D186" s="3">
        <v>0.6</v>
      </c>
      <c r="E186" s="34"/>
      <c r="F186" s="20">
        <f t="shared" si="6"/>
        <v>0</v>
      </c>
      <c r="G186" s="10"/>
    </row>
    <row r="187" spans="2:7" ht="12.75">
      <c r="B187" s="2">
        <v>106248</v>
      </c>
      <c r="C187" s="2" t="s">
        <v>318</v>
      </c>
      <c r="D187" s="3">
        <v>0.6</v>
      </c>
      <c r="E187" s="34"/>
      <c r="F187" s="20">
        <f t="shared" si="6"/>
        <v>0</v>
      </c>
      <c r="G187" s="10"/>
    </row>
    <row r="188" spans="2:7" ht="12.75">
      <c r="B188" s="2">
        <v>106250</v>
      </c>
      <c r="C188" s="2" t="s">
        <v>319</v>
      </c>
      <c r="D188" s="3">
        <v>0.6</v>
      </c>
      <c r="E188" s="34"/>
      <c r="F188" s="20">
        <f t="shared" si="6"/>
        <v>0</v>
      </c>
      <c r="G188" s="10"/>
    </row>
    <row r="189" spans="2:7" ht="12.75">
      <c r="B189" s="2">
        <v>106251</v>
      </c>
      <c r="C189" s="2" t="s">
        <v>320</v>
      </c>
      <c r="D189" s="3">
        <v>0.6</v>
      </c>
      <c r="E189" s="34"/>
      <c r="F189" s="20">
        <f t="shared" si="6"/>
        <v>0</v>
      </c>
      <c r="G189" s="10"/>
    </row>
    <row r="190" spans="2:7" ht="12.75">
      <c r="B190" s="2">
        <v>106252</v>
      </c>
      <c r="C190" s="2" t="s">
        <v>321</v>
      </c>
      <c r="D190" s="3">
        <v>0.6</v>
      </c>
      <c r="E190" s="34"/>
      <c r="F190" s="20">
        <f t="shared" si="6"/>
        <v>0</v>
      </c>
      <c r="G190" s="10"/>
    </row>
    <row r="191" spans="2:7" ht="12.75">
      <c r="B191" s="2">
        <v>105838</v>
      </c>
      <c r="C191" s="2" t="s">
        <v>322</v>
      </c>
      <c r="D191" s="3">
        <v>0.6</v>
      </c>
      <c r="E191" s="34"/>
      <c r="F191" s="20">
        <f t="shared" si="6"/>
        <v>0</v>
      </c>
      <c r="G191" s="10"/>
    </row>
    <row r="192" spans="2:7" ht="12.75">
      <c r="B192" s="2">
        <v>105839</v>
      </c>
      <c r="C192" s="2" t="s">
        <v>323</v>
      </c>
      <c r="D192" s="3">
        <v>0.6</v>
      </c>
      <c r="E192" s="34"/>
      <c r="F192" s="20">
        <f t="shared" si="6"/>
        <v>0</v>
      </c>
      <c r="G192" s="10"/>
    </row>
    <row r="193" spans="2:7" ht="12.75">
      <c r="B193" s="2">
        <v>105840</v>
      </c>
      <c r="C193" s="2" t="s">
        <v>324</v>
      </c>
      <c r="D193" s="3">
        <v>0.6</v>
      </c>
      <c r="E193" s="34"/>
      <c r="F193" s="20">
        <f t="shared" si="6"/>
        <v>0</v>
      </c>
      <c r="G193" s="10"/>
    </row>
    <row r="194" spans="2:7" ht="12.75">
      <c r="B194" s="2">
        <v>105841</v>
      </c>
      <c r="C194" s="2" t="s">
        <v>325</v>
      </c>
      <c r="D194" s="3">
        <v>0.6</v>
      </c>
      <c r="E194" s="34"/>
      <c r="F194" s="20">
        <f t="shared" si="6"/>
        <v>0</v>
      </c>
      <c r="G194" s="10"/>
    </row>
    <row r="195" spans="2:7" ht="12.75">
      <c r="B195" s="2">
        <v>106227</v>
      </c>
      <c r="C195" s="2" t="s">
        <v>326</v>
      </c>
      <c r="D195" s="3">
        <v>0.6</v>
      </c>
      <c r="E195" s="34"/>
      <c r="F195" s="20">
        <f t="shared" si="6"/>
        <v>0</v>
      </c>
      <c r="G195" s="10"/>
    </row>
    <row r="196" spans="2:7" ht="12.75">
      <c r="B196" s="2">
        <v>106228</v>
      </c>
      <c r="C196" s="2" t="s">
        <v>327</v>
      </c>
      <c r="D196" s="3">
        <v>0.6</v>
      </c>
      <c r="E196" s="34"/>
      <c r="F196" s="20">
        <f t="shared" si="6"/>
        <v>0</v>
      </c>
      <c r="G196" s="10"/>
    </row>
    <row r="197" spans="2:7" ht="12.75">
      <c r="B197" s="2">
        <v>106229</v>
      </c>
      <c r="C197" s="2" t="s">
        <v>328</v>
      </c>
      <c r="D197" s="3">
        <v>0.6</v>
      </c>
      <c r="E197" s="34"/>
      <c r="F197" s="20">
        <f t="shared" si="6"/>
        <v>0</v>
      </c>
      <c r="G197" s="10"/>
    </row>
    <row r="198" spans="2:7" ht="12.75">
      <c r="B198" s="2">
        <v>106230</v>
      </c>
      <c r="C198" s="2" t="s">
        <v>329</v>
      </c>
      <c r="D198" s="3">
        <v>0.6</v>
      </c>
      <c r="E198" s="34"/>
      <c r="F198" s="20">
        <f t="shared" si="6"/>
        <v>0</v>
      </c>
      <c r="G198" s="10"/>
    </row>
    <row r="199" spans="2:7" ht="12.75">
      <c r="B199" s="2">
        <v>106231</v>
      </c>
      <c r="C199" s="2" t="s">
        <v>330</v>
      </c>
      <c r="D199" s="3">
        <v>0.6</v>
      </c>
      <c r="E199" s="34"/>
      <c r="F199" s="20">
        <f t="shared" si="6"/>
        <v>0</v>
      </c>
      <c r="G199" s="10"/>
    </row>
    <row r="200" spans="2:7" ht="12.75">
      <c r="B200" s="2">
        <v>106232</v>
      </c>
      <c r="C200" s="2" t="s">
        <v>331</v>
      </c>
      <c r="D200" s="3">
        <v>0.6</v>
      </c>
      <c r="E200" s="34"/>
      <c r="F200" s="20">
        <f t="shared" si="6"/>
        <v>0</v>
      </c>
      <c r="G200" s="10"/>
    </row>
    <row r="201" spans="2:7" ht="12.75">
      <c r="B201" s="2">
        <v>106233</v>
      </c>
      <c r="C201" s="2" t="s">
        <v>332</v>
      </c>
      <c r="D201" s="3">
        <v>0.6</v>
      </c>
      <c r="E201" s="34"/>
      <c r="F201" s="20">
        <f t="shared" si="6"/>
        <v>0</v>
      </c>
      <c r="G201" s="10"/>
    </row>
    <row r="202" spans="2:7" ht="12.75">
      <c r="B202" s="2">
        <v>106234</v>
      </c>
      <c r="C202" s="2" t="s">
        <v>333</v>
      </c>
      <c r="D202" s="3">
        <v>0.6</v>
      </c>
      <c r="E202" s="34"/>
      <c r="F202" s="20">
        <f t="shared" si="6"/>
        <v>0</v>
      </c>
      <c r="G202" s="10"/>
    </row>
    <row r="203" spans="2:7" ht="12.75">
      <c r="B203" s="2">
        <v>106235</v>
      </c>
      <c r="C203" s="2" t="s">
        <v>334</v>
      </c>
      <c r="D203" s="3">
        <v>0.6</v>
      </c>
      <c r="E203" s="34"/>
      <c r="F203" s="20">
        <f t="shared" si="6"/>
        <v>0</v>
      </c>
      <c r="G203" s="10"/>
    </row>
    <row r="204" spans="2:7" ht="12.75">
      <c r="B204" s="2">
        <v>101512</v>
      </c>
      <c r="C204" s="2" t="s">
        <v>95</v>
      </c>
      <c r="D204" s="3">
        <v>0.6</v>
      </c>
      <c r="E204" s="34"/>
      <c r="F204" s="20">
        <f t="shared" si="6"/>
        <v>0</v>
      </c>
      <c r="G204" s="10"/>
    </row>
    <row r="205" spans="2:7" ht="12.75" customHeight="1">
      <c r="B205" s="2">
        <v>101513</v>
      </c>
      <c r="C205" s="2" t="s">
        <v>96</v>
      </c>
      <c r="D205" s="3">
        <v>0.6</v>
      </c>
      <c r="E205" s="34"/>
      <c r="F205" s="20">
        <f t="shared" si="6"/>
        <v>0</v>
      </c>
      <c r="G205" s="10"/>
    </row>
    <row r="206" spans="2:7" ht="12.75">
      <c r="B206" s="2">
        <v>101514</v>
      </c>
      <c r="C206" s="2" t="s">
        <v>97</v>
      </c>
      <c r="D206" s="3">
        <v>0.6</v>
      </c>
      <c r="E206" s="34"/>
      <c r="F206" s="20">
        <f t="shared" si="6"/>
        <v>0</v>
      </c>
      <c r="G206" s="10"/>
    </row>
    <row r="207" spans="2:7" ht="12.75">
      <c r="B207" s="2">
        <v>101515</v>
      </c>
      <c r="C207" s="2" t="s">
        <v>98</v>
      </c>
      <c r="D207" s="3">
        <v>0.6</v>
      </c>
      <c r="E207" s="34"/>
      <c r="F207" s="20">
        <f t="shared" si="6"/>
        <v>0</v>
      </c>
      <c r="G207" s="10"/>
    </row>
    <row r="208" spans="2:6" ht="12.75">
      <c r="B208" s="2">
        <v>101516</v>
      </c>
      <c r="C208" s="2" t="s">
        <v>99</v>
      </c>
      <c r="D208" s="3">
        <v>0.6</v>
      </c>
      <c r="E208" s="34"/>
      <c r="F208" s="20">
        <f t="shared" si="6"/>
        <v>0</v>
      </c>
    </row>
    <row r="209" spans="2:6" ht="12.75">
      <c r="B209" s="2">
        <v>101517</v>
      </c>
      <c r="C209" s="11" t="s">
        <v>197</v>
      </c>
      <c r="D209" s="3">
        <v>0.6</v>
      </c>
      <c r="E209" s="34"/>
      <c r="F209" s="20">
        <f t="shared" si="6"/>
        <v>0</v>
      </c>
    </row>
    <row r="210" spans="2:6" ht="12.75">
      <c r="B210" s="2">
        <v>105869</v>
      </c>
      <c r="C210" s="61" t="s">
        <v>258</v>
      </c>
      <c r="D210" s="3">
        <v>0.6</v>
      </c>
      <c r="E210" s="34"/>
      <c r="F210" s="20">
        <f t="shared" si="6"/>
        <v>0</v>
      </c>
    </row>
    <row r="211" spans="2:6" ht="12.75">
      <c r="B211" s="2">
        <v>101518</v>
      </c>
      <c r="C211" s="11" t="s">
        <v>198</v>
      </c>
      <c r="D211" s="3">
        <v>0.6</v>
      </c>
      <c r="E211" s="34"/>
      <c r="F211" s="20">
        <f t="shared" si="6"/>
        <v>0</v>
      </c>
    </row>
    <row r="212" spans="2:6" ht="12.75">
      <c r="B212" s="2">
        <v>101519</v>
      </c>
      <c r="C212" s="11" t="s">
        <v>199</v>
      </c>
      <c r="D212" s="3">
        <v>0.6</v>
      </c>
      <c r="E212" s="34"/>
      <c r="F212" s="20">
        <f t="shared" si="6"/>
        <v>0</v>
      </c>
    </row>
    <row r="213" spans="2:6" ht="12.75">
      <c r="B213" s="2">
        <v>105870</v>
      </c>
      <c r="C213" s="61" t="s">
        <v>259</v>
      </c>
      <c r="D213" s="3">
        <v>0.6</v>
      </c>
      <c r="E213" s="34"/>
      <c r="F213" s="20">
        <f t="shared" si="6"/>
        <v>0</v>
      </c>
    </row>
    <row r="214" spans="2:6" ht="12.75">
      <c r="B214" s="2">
        <v>101520</v>
      </c>
      <c r="C214" s="11" t="s">
        <v>200</v>
      </c>
      <c r="D214" s="3">
        <v>0.6</v>
      </c>
      <c r="E214" s="34"/>
      <c r="F214" s="20">
        <f t="shared" si="6"/>
        <v>0</v>
      </c>
    </row>
    <row r="215" spans="2:6" ht="12.75">
      <c r="B215" s="2">
        <v>101521</v>
      </c>
      <c r="C215" s="11" t="s">
        <v>201</v>
      </c>
      <c r="D215" s="3">
        <v>0.6</v>
      </c>
      <c r="E215" s="34"/>
      <c r="F215" s="20">
        <f t="shared" si="6"/>
        <v>0</v>
      </c>
    </row>
    <row r="216" spans="2:6" ht="12.75">
      <c r="B216" s="2">
        <v>101522</v>
      </c>
      <c r="C216" s="11" t="s">
        <v>202</v>
      </c>
      <c r="D216" s="3">
        <v>0.6</v>
      </c>
      <c r="E216" s="34"/>
      <c r="F216" s="20">
        <f t="shared" si="6"/>
        <v>0</v>
      </c>
    </row>
    <row r="217" spans="2:6" ht="12.75">
      <c r="B217" s="2">
        <v>101300</v>
      </c>
      <c r="C217" s="2" t="s">
        <v>12</v>
      </c>
      <c r="D217" s="3">
        <v>0.6</v>
      </c>
      <c r="E217" s="34"/>
      <c r="F217" s="20">
        <f t="shared" si="6"/>
        <v>0</v>
      </c>
    </row>
    <row r="218" spans="2:6" ht="12.75">
      <c r="B218" s="2">
        <v>101301</v>
      </c>
      <c r="C218" s="2" t="s">
        <v>13</v>
      </c>
      <c r="D218" s="3">
        <v>0.6</v>
      </c>
      <c r="E218" s="34"/>
      <c r="F218" s="20">
        <f t="shared" si="6"/>
        <v>0</v>
      </c>
    </row>
    <row r="219" spans="2:6" ht="12.75">
      <c r="B219" s="2">
        <v>101302</v>
      </c>
      <c r="C219" s="2" t="s">
        <v>14</v>
      </c>
      <c r="D219" s="3">
        <v>0.6</v>
      </c>
      <c r="E219" s="34"/>
      <c r="F219" s="20">
        <f t="shared" si="6"/>
        <v>0</v>
      </c>
    </row>
    <row r="220" spans="2:6" ht="12.75">
      <c r="B220" s="2">
        <v>101303</v>
      </c>
      <c r="C220" s="2" t="s">
        <v>15</v>
      </c>
      <c r="D220" s="3">
        <v>0.6</v>
      </c>
      <c r="E220" s="34"/>
      <c r="F220" s="20">
        <f t="shared" si="6"/>
        <v>0</v>
      </c>
    </row>
    <row r="221" spans="2:6" ht="12.75">
      <c r="B221" s="2">
        <v>101304</v>
      </c>
      <c r="C221" s="2" t="s">
        <v>16</v>
      </c>
      <c r="D221" s="3">
        <v>0.6</v>
      </c>
      <c r="E221" s="34"/>
      <c r="F221" s="20">
        <f t="shared" si="6"/>
        <v>0</v>
      </c>
    </row>
    <row r="222" spans="2:6" ht="12.75">
      <c r="B222" s="2">
        <v>106254</v>
      </c>
      <c r="C222" s="2" t="s">
        <v>340</v>
      </c>
      <c r="D222" s="3">
        <v>0.6</v>
      </c>
      <c r="E222" s="34"/>
      <c r="F222" s="20">
        <f t="shared" si="6"/>
        <v>0</v>
      </c>
    </row>
    <row r="223" spans="2:6" ht="12.75">
      <c r="B223" s="2">
        <v>106255</v>
      </c>
      <c r="C223" s="2" t="s">
        <v>341</v>
      </c>
      <c r="D223" s="3">
        <v>0.6</v>
      </c>
      <c r="E223" s="34"/>
      <c r="F223" s="20">
        <f t="shared" si="6"/>
        <v>0</v>
      </c>
    </row>
    <row r="224" spans="2:6" ht="12.75">
      <c r="B224" s="2">
        <v>106256</v>
      </c>
      <c r="C224" s="2" t="s">
        <v>342</v>
      </c>
      <c r="D224" s="3">
        <v>0.6</v>
      </c>
      <c r="E224" s="34"/>
      <c r="F224" s="20">
        <f t="shared" si="6"/>
        <v>0</v>
      </c>
    </row>
    <row r="225" spans="2:6" ht="12.75">
      <c r="B225" s="2">
        <v>106257</v>
      </c>
      <c r="C225" s="2" t="s">
        <v>343</v>
      </c>
      <c r="D225" s="3">
        <v>0.6</v>
      </c>
      <c r="E225" s="34"/>
      <c r="F225" s="20">
        <f t="shared" si="6"/>
        <v>0</v>
      </c>
    </row>
    <row r="226" spans="2:6" ht="12.75">
      <c r="B226" s="2">
        <v>106258</v>
      </c>
      <c r="C226" s="2" t="s">
        <v>344</v>
      </c>
      <c r="D226" s="3">
        <v>0.6</v>
      </c>
      <c r="E226" s="34"/>
      <c r="F226" s="20">
        <f t="shared" si="6"/>
        <v>0</v>
      </c>
    </row>
    <row r="227" spans="2:6" ht="12.75">
      <c r="B227" s="2">
        <v>106259</v>
      </c>
      <c r="C227" s="2" t="s">
        <v>345</v>
      </c>
      <c r="D227" s="3">
        <v>0.6</v>
      </c>
      <c r="E227" s="34"/>
      <c r="F227" s="20">
        <f t="shared" si="6"/>
        <v>0</v>
      </c>
    </row>
    <row r="228" spans="2:6" ht="12.75">
      <c r="B228" s="2">
        <v>105856</v>
      </c>
      <c r="C228" s="2" t="s">
        <v>335</v>
      </c>
      <c r="D228" s="3">
        <v>0.6</v>
      </c>
      <c r="E228" s="34"/>
      <c r="F228" s="20">
        <f t="shared" si="6"/>
        <v>0</v>
      </c>
    </row>
    <row r="229" spans="2:6" ht="12.75">
      <c r="B229" s="2">
        <v>105857</v>
      </c>
      <c r="C229" s="2" t="s">
        <v>336</v>
      </c>
      <c r="D229" s="3">
        <v>0.6</v>
      </c>
      <c r="E229" s="34"/>
      <c r="F229" s="20">
        <f t="shared" si="6"/>
        <v>0</v>
      </c>
    </row>
    <row r="230" spans="2:6" ht="12.75">
      <c r="B230" s="2">
        <v>105858</v>
      </c>
      <c r="C230" s="2" t="s">
        <v>337</v>
      </c>
      <c r="D230" s="3">
        <v>0.6</v>
      </c>
      <c r="E230" s="34"/>
      <c r="F230" s="20">
        <f t="shared" si="6"/>
        <v>0</v>
      </c>
    </row>
    <row r="231" spans="2:6" ht="12.75">
      <c r="B231" s="2">
        <v>105859</v>
      </c>
      <c r="C231" s="2" t="s">
        <v>338</v>
      </c>
      <c r="D231" s="3">
        <v>0.6</v>
      </c>
      <c r="E231" s="34"/>
      <c r="F231" s="20">
        <f t="shared" si="6"/>
        <v>0</v>
      </c>
    </row>
    <row r="232" spans="2:6" ht="12.75">
      <c r="B232" s="2">
        <v>105860</v>
      </c>
      <c r="C232" s="2" t="s">
        <v>339</v>
      </c>
      <c r="D232" s="3">
        <v>0.6</v>
      </c>
      <c r="E232" s="34"/>
      <c r="F232" s="20">
        <f t="shared" si="6"/>
        <v>0</v>
      </c>
    </row>
    <row r="233" spans="2:9" ht="12.75">
      <c r="B233" s="2">
        <v>101305</v>
      </c>
      <c r="C233" s="2" t="s">
        <v>100</v>
      </c>
      <c r="D233" s="3">
        <v>0.6</v>
      </c>
      <c r="E233" s="34"/>
      <c r="F233" s="20">
        <f t="shared" si="6"/>
        <v>0</v>
      </c>
      <c r="G233" s="10"/>
      <c r="I233" s="14"/>
    </row>
    <row r="234" spans="2:9" ht="12.75">
      <c r="B234" s="2">
        <v>105871</v>
      </c>
      <c r="C234" s="2" t="s">
        <v>262</v>
      </c>
      <c r="D234" s="3">
        <v>0.6</v>
      </c>
      <c r="E234" s="34"/>
      <c r="F234" s="20">
        <f t="shared" si="6"/>
        <v>0</v>
      </c>
      <c r="G234" s="10"/>
      <c r="I234" s="14"/>
    </row>
    <row r="235" spans="2:9" ht="12.75">
      <c r="B235" s="2">
        <v>105872</v>
      </c>
      <c r="C235" s="2" t="s">
        <v>261</v>
      </c>
      <c r="D235" s="3">
        <v>0.6</v>
      </c>
      <c r="E235" s="34"/>
      <c r="F235" s="20">
        <f t="shared" si="6"/>
        <v>0</v>
      </c>
      <c r="G235" s="10"/>
      <c r="I235" s="14"/>
    </row>
    <row r="236" spans="2:9" ht="12.75">
      <c r="B236" s="2">
        <v>105873</v>
      </c>
      <c r="C236" s="2" t="s">
        <v>260</v>
      </c>
      <c r="D236" s="3">
        <v>0.6</v>
      </c>
      <c r="E236" s="34"/>
      <c r="F236" s="20">
        <f t="shared" si="6"/>
        <v>0</v>
      </c>
      <c r="G236" s="10"/>
      <c r="I236" s="14"/>
    </row>
    <row r="237" spans="2:6" ht="12.75">
      <c r="B237" s="2">
        <v>101306</v>
      </c>
      <c r="C237" s="2" t="s">
        <v>101</v>
      </c>
      <c r="D237" s="3">
        <v>0.6</v>
      </c>
      <c r="E237" s="34"/>
      <c r="F237" s="20">
        <f t="shared" si="6"/>
        <v>0</v>
      </c>
    </row>
    <row r="238" spans="2:6" ht="12.75">
      <c r="B238" s="2">
        <v>101307</v>
      </c>
      <c r="C238" s="2" t="s">
        <v>102</v>
      </c>
      <c r="D238" s="3">
        <v>0.6</v>
      </c>
      <c r="E238" s="34"/>
      <c r="F238" s="20">
        <f t="shared" si="6"/>
        <v>0</v>
      </c>
    </row>
    <row r="239" spans="2:6" ht="12.75">
      <c r="B239" s="2">
        <v>105874</v>
      </c>
      <c r="C239" s="2" t="s">
        <v>263</v>
      </c>
      <c r="D239" s="3">
        <v>0.6</v>
      </c>
      <c r="E239" s="34"/>
      <c r="F239" s="20">
        <f>(D239*E239)</f>
        <v>0</v>
      </c>
    </row>
    <row r="240" spans="2:6" ht="12.75">
      <c r="B240" s="2">
        <v>101308</v>
      </c>
      <c r="C240" s="2" t="s">
        <v>103</v>
      </c>
      <c r="D240" s="3">
        <v>0.6</v>
      </c>
      <c r="E240" s="34"/>
      <c r="F240" s="20">
        <f t="shared" si="6"/>
        <v>0</v>
      </c>
    </row>
    <row r="241" spans="2:6" ht="12.75" customHeight="1">
      <c r="B241" s="2">
        <v>101473</v>
      </c>
      <c r="C241" s="2" t="s">
        <v>104</v>
      </c>
      <c r="D241" s="3">
        <v>0.6</v>
      </c>
      <c r="E241" s="34"/>
      <c r="F241" s="20">
        <f t="shared" si="6"/>
        <v>0</v>
      </c>
    </row>
    <row r="242" spans="2:6" ht="12.75">
      <c r="B242" s="2">
        <v>101309</v>
      </c>
      <c r="C242" s="2" t="s">
        <v>105</v>
      </c>
      <c r="D242" s="3">
        <v>0.6</v>
      </c>
      <c r="E242" s="34"/>
      <c r="F242" s="20">
        <f t="shared" si="6"/>
        <v>0</v>
      </c>
    </row>
    <row r="243" spans="2:6" ht="12.75">
      <c r="B243" s="4">
        <v>101474</v>
      </c>
      <c r="C243" s="4" t="s">
        <v>106</v>
      </c>
      <c r="D243" s="3">
        <v>0.6</v>
      </c>
      <c r="E243" s="34"/>
      <c r="F243" s="20">
        <f t="shared" si="6"/>
        <v>0</v>
      </c>
    </row>
    <row r="244" spans="2:6" ht="12.75">
      <c r="B244" s="4">
        <v>101475</v>
      </c>
      <c r="C244" s="4" t="s">
        <v>107</v>
      </c>
      <c r="D244" s="3">
        <v>0.6</v>
      </c>
      <c r="E244" s="34"/>
      <c r="F244" s="20">
        <f t="shared" si="6"/>
        <v>0</v>
      </c>
    </row>
    <row r="245" spans="2:13" ht="12.75">
      <c r="B245" s="4">
        <v>101476</v>
      </c>
      <c r="C245" s="4" t="s">
        <v>108</v>
      </c>
      <c r="D245" s="3">
        <v>0.6</v>
      </c>
      <c r="E245" s="34"/>
      <c r="F245" s="20">
        <f t="shared" si="6"/>
        <v>0</v>
      </c>
      <c r="M245" s="14"/>
    </row>
    <row r="246" spans="2:6" ht="12.75">
      <c r="B246" s="4">
        <v>101477</v>
      </c>
      <c r="C246" s="4" t="s">
        <v>109</v>
      </c>
      <c r="D246" s="3">
        <v>0.6</v>
      </c>
      <c r="E246" s="34"/>
      <c r="F246" s="20">
        <f t="shared" si="6"/>
        <v>0</v>
      </c>
    </row>
    <row r="247" spans="2:6" ht="12.75">
      <c r="B247" s="4">
        <v>101478</v>
      </c>
      <c r="C247" s="4" t="s">
        <v>110</v>
      </c>
      <c r="D247" s="3">
        <v>0.6</v>
      </c>
      <c r="E247" s="34"/>
      <c r="F247" s="20">
        <f t="shared" si="6"/>
        <v>0</v>
      </c>
    </row>
    <row r="248" spans="2:6" ht="12.75">
      <c r="B248" s="4">
        <v>101479</v>
      </c>
      <c r="C248" s="4" t="s">
        <v>111</v>
      </c>
      <c r="D248" s="3">
        <v>0.6</v>
      </c>
      <c r="E248" s="34"/>
      <c r="F248" s="20">
        <f t="shared" si="6"/>
        <v>0</v>
      </c>
    </row>
    <row r="249" spans="2:6" ht="12.75">
      <c r="B249" s="4">
        <v>106241</v>
      </c>
      <c r="C249" s="4" t="s">
        <v>346</v>
      </c>
      <c r="D249" s="3">
        <v>0.6</v>
      </c>
      <c r="E249" s="34"/>
      <c r="F249" s="20">
        <f t="shared" si="6"/>
        <v>0</v>
      </c>
    </row>
    <row r="250" spans="2:6" ht="12.75">
      <c r="B250" s="4">
        <v>106242</v>
      </c>
      <c r="C250" s="4" t="s">
        <v>347</v>
      </c>
      <c r="D250" s="3">
        <v>0.6</v>
      </c>
      <c r="E250" s="34"/>
      <c r="F250" s="20">
        <f t="shared" si="6"/>
        <v>0</v>
      </c>
    </row>
    <row r="251" spans="2:6" ht="12.75">
      <c r="B251" s="4">
        <v>106243</v>
      </c>
      <c r="C251" s="4" t="s">
        <v>348</v>
      </c>
      <c r="D251" s="3">
        <v>0.6</v>
      </c>
      <c r="E251" s="34"/>
      <c r="F251" s="20">
        <f t="shared" si="6"/>
        <v>0</v>
      </c>
    </row>
    <row r="252" spans="2:6" ht="12.75">
      <c r="B252" s="4">
        <v>106244</v>
      </c>
      <c r="C252" s="4" t="s">
        <v>349</v>
      </c>
      <c r="D252" s="3">
        <v>0.6</v>
      </c>
      <c r="E252" s="34"/>
      <c r="F252" s="20">
        <f t="shared" si="6"/>
        <v>0</v>
      </c>
    </row>
    <row r="253" spans="2:6" ht="12.75">
      <c r="B253" s="4">
        <v>106237</v>
      </c>
      <c r="C253" s="4" t="s">
        <v>350</v>
      </c>
      <c r="D253" s="3">
        <v>0.6</v>
      </c>
      <c r="E253" s="34"/>
      <c r="F253" s="20">
        <f t="shared" si="6"/>
        <v>0</v>
      </c>
    </row>
    <row r="254" spans="2:6" ht="12.75">
      <c r="B254" s="4">
        <v>106238</v>
      </c>
      <c r="C254" s="4" t="s">
        <v>351</v>
      </c>
      <c r="D254" s="3">
        <v>0.6</v>
      </c>
      <c r="E254" s="34"/>
      <c r="F254" s="20">
        <f t="shared" si="6"/>
        <v>0</v>
      </c>
    </row>
    <row r="255" spans="2:6" ht="12.75">
      <c r="B255" s="4">
        <v>106239</v>
      </c>
      <c r="C255" s="4" t="s">
        <v>352</v>
      </c>
      <c r="D255" s="3">
        <v>0.6</v>
      </c>
      <c r="E255" s="34"/>
      <c r="F255" s="20">
        <f t="shared" si="6"/>
        <v>0</v>
      </c>
    </row>
    <row r="256" spans="2:6" ht="12.75">
      <c r="B256" s="4">
        <v>106240</v>
      </c>
      <c r="C256" s="4" t="s">
        <v>353</v>
      </c>
      <c r="D256" s="3">
        <v>0.6</v>
      </c>
      <c r="E256" s="34"/>
      <c r="F256" s="20">
        <f t="shared" si="6"/>
        <v>0</v>
      </c>
    </row>
    <row r="257" spans="2:6" ht="12.75">
      <c r="B257" s="4">
        <v>101290</v>
      </c>
      <c r="C257" s="4" t="s">
        <v>7</v>
      </c>
      <c r="D257" s="3">
        <v>0.6</v>
      </c>
      <c r="E257" s="34"/>
      <c r="F257" s="20">
        <f t="shared" si="6"/>
        <v>0</v>
      </c>
    </row>
    <row r="258" spans="2:6" ht="12.75">
      <c r="B258" s="4">
        <v>101291</v>
      </c>
      <c r="C258" s="4" t="s">
        <v>8</v>
      </c>
      <c r="D258" s="3">
        <v>0.6</v>
      </c>
      <c r="E258" s="34"/>
      <c r="F258" s="20">
        <f t="shared" si="6"/>
        <v>0</v>
      </c>
    </row>
    <row r="259" spans="2:6" ht="12.75">
      <c r="B259" s="4">
        <v>101292</v>
      </c>
      <c r="C259" s="4" t="s">
        <v>9</v>
      </c>
      <c r="D259" s="3">
        <v>0.6</v>
      </c>
      <c r="E259" s="34"/>
      <c r="F259" s="20">
        <f t="shared" si="6"/>
        <v>0</v>
      </c>
    </row>
    <row r="260" spans="2:6" ht="12.75">
      <c r="B260" s="4">
        <v>101293</v>
      </c>
      <c r="C260" s="4" t="s">
        <v>10</v>
      </c>
      <c r="D260" s="3">
        <v>0.6</v>
      </c>
      <c r="E260" s="34"/>
      <c r="F260" s="20">
        <f t="shared" si="6"/>
        <v>0</v>
      </c>
    </row>
    <row r="261" spans="2:6" ht="12.75">
      <c r="B261" s="4">
        <v>101294</v>
      </c>
      <c r="C261" s="4" t="s">
        <v>11</v>
      </c>
      <c r="D261" s="3">
        <v>0.6</v>
      </c>
      <c r="E261" s="34"/>
      <c r="F261" s="20">
        <f t="shared" si="6"/>
        <v>0</v>
      </c>
    </row>
    <row r="262" spans="2:6" ht="12.75">
      <c r="B262" s="4">
        <v>105861</v>
      </c>
      <c r="C262" s="4" t="s">
        <v>264</v>
      </c>
      <c r="D262" s="3">
        <v>0.6</v>
      </c>
      <c r="E262" s="34"/>
      <c r="F262" s="20">
        <f t="shared" si="6"/>
        <v>0</v>
      </c>
    </row>
    <row r="263" spans="2:6" ht="12.75">
      <c r="B263" s="4">
        <v>105862</v>
      </c>
      <c r="C263" s="4" t="s">
        <v>265</v>
      </c>
      <c r="D263" s="3">
        <v>0.6</v>
      </c>
      <c r="E263" s="34"/>
      <c r="F263" s="20">
        <f t="shared" si="6"/>
        <v>0</v>
      </c>
    </row>
    <row r="264" spans="2:6" ht="12.75">
      <c r="B264" s="4">
        <v>105863</v>
      </c>
      <c r="C264" s="4" t="s">
        <v>266</v>
      </c>
      <c r="D264" s="3">
        <v>0.6</v>
      </c>
      <c r="E264" s="34"/>
      <c r="F264" s="20">
        <f t="shared" si="6"/>
        <v>0</v>
      </c>
    </row>
    <row r="265" spans="2:6" ht="12.75">
      <c r="B265" s="4">
        <v>105864</v>
      </c>
      <c r="C265" s="4" t="s">
        <v>267</v>
      </c>
      <c r="D265" s="3">
        <v>0.6</v>
      </c>
      <c r="E265" s="34"/>
      <c r="F265" s="20">
        <f t="shared" si="6"/>
        <v>0</v>
      </c>
    </row>
    <row r="266" spans="2:6" ht="12.75">
      <c r="B266" s="4">
        <v>105865</v>
      </c>
      <c r="C266" s="4" t="s">
        <v>268</v>
      </c>
      <c r="D266" s="3">
        <v>0.6</v>
      </c>
      <c r="E266" s="34"/>
      <c r="F266" s="20">
        <f t="shared" si="6"/>
        <v>0</v>
      </c>
    </row>
    <row r="267" spans="2:6" ht="12.75">
      <c r="B267" s="4">
        <v>105866</v>
      </c>
      <c r="C267" s="4" t="s">
        <v>269</v>
      </c>
      <c r="D267" s="3">
        <v>0.6</v>
      </c>
      <c r="E267" s="34"/>
      <c r="F267" s="20">
        <f t="shared" si="6"/>
        <v>0</v>
      </c>
    </row>
    <row r="268" spans="2:6" ht="12.75">
      <c r="B268" s="4">
        <v>105867</v>
      </c>
      <c r="C268" s="4" t="s">
        <v>270</v>
      </c>
      <c r="D268" s="3">
        <v>0.6</v>
      </c>
      <c r="E268" s="34"/>
      <c r="F268" s="20">
        <f t="shared" si="6"/>
        <v>0</v>
      </c>
    </row>
    <row r="269" spans="2:6" ht="12.75">
      <c r="B269" s="4">
        <v>105868</v>
      </c>
      <c r="C269" s="4" t="s">
        <v>271</v>
      </c>
      <c r="D269" s="3">
        <v>0.6</v>
      </c>
      <c r="E269" s="34"/>
      <c r="F269" s="20">
        <f t="shared" si="6"/>
        <v>0</v>
      </c>
    </row>
    <row r="270" spans="2:6" ht="15.75">
      <c r="B270" s="76" t="s">
        <v>76</v>
      </c>
      <c r="C270" s="76"/>
      <c r="D270" s="76"/>
      <c r="E270" s="52">
        <f>IF(SUM(E271:E273)&gt;0,1,"")</f>
      </c>
      <c r="F270" s="56"/>
    </row>
    <row r="271" spans="2:6" ht="12.75">
      <c r="B271" s="2">
        <v>101278</v>
      </c>
      <c r="C271" s="2" t="s">
        <v>4</v>
      </c>
      <c r="D271" s="3">
        <v>0.6</v>
      </c>
      <c r="E271" s="34"/>
      <c r="F271" s="20">
        <f>(D271*E271)</f>
        <v>0</v>
      </c>
    </row>
    <row r="272" spans="2:7" ht="12.75">
      <c r="B272" s="2">
        <v>101279</v>
      </c>
      <c r="C272" s="2" t="s">
        <v>5</v>
      </c>
      <c r="D272" s="3">
        <v>0.6</v>
      </c>
      <c r="E272" s="34"/>
      <c r="F272" s="20">
        <f>(D272*E272)</f>
        <v>0</v>
      </c>
      <c r="G272" s="10"/>
    </row>
    <row r="273" spans="2:6" ht="12.75">
      <c r="B273" s="2">
        <v>101280</v>
      </c>
      <c r="C273" s="2" t="s">
        <v>6</v>
      </c>
      <c r="D273" s="3">
        <v>0.6</v>
      </c>
      <c r="E273" s="34"/>
      <c r="F273" s="20">
        <f>(D273*E273)</f>
        <v>0</v>
      </c>
    </row>
    <row r="274" spans="2:6" ht="15.75">
      <c r="B274" s="76" t="s">
        <v>77</v>
      </c>
      <c r="C274" s="76"/>
      <c r="D274" s="76"/>
      <c r="E274" s="52">
        <f>IF(SUM(E275:E279)&gt;0,1,"")</f>
      </c>
      <c r="F274" s="56"/>
    </row>
    <row r="275" spans="2:6" ht="12.75">
      <c r="B275" s="2">
        <v>101224</v>
      </c>
      <c r="C275" s="2" t="s">
        <v>83</v>
      </c>
      <c r="D275" s="3">
        <v>0.71</v>
      </c>
      <c r="E275" s="34"/>
      <c r="F275" s="20">
        <f>(D275*E275)</f>
        <v>0</v>
      </c>
    </row>
    <row r="276" spans="2:6" ht="12.75">
      <c r="B276" s="2">
        <v>10007</v>
      </c>
      <c r="C276" s="2" t="s">
        <v>85</v>
      </c>
      <c r="D276" s="2">
        <v>0.36</v>
      </c>
      <c r="E276" s="34"/>
      <c r="F276" s="20">
        <f>(D276*E276)</f>
        <v>0</v>
      </c>
    </row>
    <row r="277" spans="2:6" ht="12.75">
      <c r="B277" s="2">
        <v>10008</v>
      </c>
      <c r="C277" s="2" t="s">
        <v>84</v>
      </c>
      <c r="D277" s="2">
        <v>0.28</v>
      </c>
      <c r="E277" s="34"/>
      <c r="F277" s="20">
        <f>(D277*E277)</f>
        <v>0</v>
      </c>
    </row>
    <row r="278" spans="2:6" ht="12.75">
      <c r="B278" s="4">
        <v>10009</v>
      </c>
      <c r="C278" s="15" t="s">
        <v>204</v>
      </c>
      <c r="D278" s="4">
        <v>0.36</v>
      </c>
      <c r="E278" s="34"/>
      <c r="F278" s="20">
        <f>(D278*E278)</f>
        <v>0</v>
      </c>
    </row>
    <row r="279" spans="2:6" ht="12.75">
      <c r="B279" s="4">
        <v>100771</v>
      </c>
      <c r="C279" s="45" t="s">
        <v>226</v>
      </c>
      <c r="D279" s="5">
        <v>0.6</v>
      </c>
      <c r="E279" s="34"/>
      <c r="F279" s="20">
        <f>(D279*E279)</f>
        <v>0</v>
      </c>
    </row>
    <row r="280" spans="2:6" ht="15.75">
      <c r="B280" s="76" t="s">
        <v>78</v>
      </c>
      <c r="C280" s="76"/>
      <c r="D280" s="76"/>
      <c r="E280" s="52">
        <f>IF(SUM(E281:E291)&gt;0,1,"")</f>
      </c>
      <c r="F280" s="56"/>
    </row>
    <row r="281" spans="2:6" ht="12.75">
      <c r="B281" s="69">
        <v>101240</v>
      </c>
      <c r="C281" s="69" t="s">
        <v>21</v>
      </c>
      <c r="D281" s="5">
        <v>0.8</v>
      </c>
      <c r="E281" s="34"/>
      <c r="F281" s="20">
        <f aca="true" t="shared" si="7" ref="F281:F291">(D281*E281)</f>
        <v>0</v>
      </c>
    </row>
    <row r="282" spans="2:6" ht="12.75">
      <c r="B282" s="69">
        <v>101241</v>
      </c>
      <c r="C282" s="69" t="s">
        <v>22</v>
      </c>
      <c r="D282" s="5">
        <v>0.8</v>
      </c>
      <c r="E282" s="34"/>
      <c r="F282" s="20">
        <f t="shared" si="7"/>
        <v>0</v>
      </c>
    </row>
    <row r="283" spans="2:6" ht="12.75">
      <c r="B283" s="69">
        <v>101242</v>
      </c>
      <c r="C283" s="69" t="s">
        <v>23</v>
      </c>
      <c r="D283" s="5">
        <v>0.8</v>
      </c>
      <c r="E283" s="34"/>
      <c r="F283" s="20">
        <f t="shared" si="7"/>
        <v>0</v>
      </c>
    </row>
    <row r="284" spans="2:6" ht="12.75">
      <c r="B284" s="2">
        <v>101094</v>
      </c>
      <c r="C284" s="2" t="s">
        <v>354</v>
      </c>
      <c r="D284" s="5">
        <v>1.15</v>
      </c>
      <c r="E284" s="34"/>
      <c r="F284" s="20">
        <f t="shared" si="7"/>
        <v>0</v>
      </c>
    </row>
    <row r="285" spans="2:6" ht="12.75">
      <c r="B285" s="4">
        <v>101225</v>
      </c>
      <c r="C285" s="2" t="s">
        <v>17</v>
      </c>
      <c r="D285" s="5">
        <v>0.8</v>
      </c>
      <c r="E285" s="34"/>
      <c r="F285" s="20">
        <f t="shared" si="7"/>
        <v>0</v>
      </c>
    </row>
    <row r="286" spans="2:6" ht="12.75">
      <c r="B286" s="4">
        <v>101468</v>
      </c>
      <c r="C286" s="4" t="s">
        <v>63</v>
      </c>
      <c r="D286" s="5">
        <v>0.71</v>
      </c>
      <c r="E286" s="34"/>
      <c r="F286" s="20">
        <f t="shared" si="7"/>
        <v>0</v>
      </c>
    </row>
    <row r="287" spans="2:6" ht="12.75">
      <c r="B287" s="4">
        <v>101494</v>
      </c>
      <c r="C287" s="4" t="s">
        <v>355</v>
      </c>
      <c r="D287" s="5">
        <v>0.6</v>
      </c>
      <c r="E287" s="34"/>
      <c r="F287" s="20">
        <f t="shared" si="7"/>
        <v>0</v>
      </c>
    </row>
    <row r="288" spans="2:6" ht="12.75">
      <c r="B288" s="4">
        <v>106308</v>
      </c>
      <c r="C288" s="4" t="s">
        <v>358</v>
      </c>
      <c r="D288" s="5">
        <v>0.71</v>
      </c>
      <c r="E288" s="34"/>
      <c r="F288" s="20">
        <f t="shared" si="7"/>
        <v>0</v>
      </c>
    </row>
    <row r="289" spans="2:6" ht="12.75">
      <c r="B289" s="4">
        <v>106309</v>
      </c>
      <c r="C289" s="4" t="s">
        <v>112</v>
      </c>
      <c r="D289" s="5">
        <v>0.6</v>
      </c>
      <c r="E289" s="34"/>
      <c r="F289" s="20">
        <f t="shared" si="7"/>
        <v>0</v>
      </c>
    </row>
    <row r="290" spans="2:7" ht="12.75">
      <c r="B290" s="9">
        <v>103997</v>
      </c>
      <c r="C290" s="9" t="s">
        <v>356</v>
      </c>
      <c r="D290" s="5">
        <v>6.5</v>
      </c>
      <c r="E290" s="34"/>
      <c r="F290" s="20">
        <f t="shared" si="7"/>
        <v>0</v>
      </c>
      <c r="G290" s="8"/>
    </row>
    <row r="291" spans="2:7" ht="12.75">
      <c r="B291" s="9">
        <v>104001</v>
      </c>
      <c r="C291" s="9" t="s">
        <v>357</v>
      </c>
      <c r="D291" s="5">
        <v>25.5</v>
      </c>
      <c r="E291" s="34"/>
      <c r="F291" s="20">
        <f t="shared" si="7"/>
        <v>0</v>
      </c>
      <c r="G291" s="8"/>
    </row>
    <row r="292" spans="2:7" ht="15.75">
      <c r="B292" s="76" t="s">
        <v>359</v>
      </c>
      <c r="C292" s="76"/>
      <c r="D292" s="76"/>
      <c r="E292" s="52">
        <f>IF(SUM(E293:E304)&gt;0,1,"")</f>
      </c>
      <c r="F292" s="56"/>
      <c r="G292" s="8"/>
    </row>
    <row r="293" spans="2:6" ht="12.75" customHeight="1">
      <c r="B293" s="4">
        <v>101524</v>
      </c>
      <c r="C293" s="4" t="s">
        <v>360</v>
      </c>
      <c r="D293" s="3">
        <v>0.46</v>
      </c>
      <c r="E293" s="34"/>
      <c r="F293" s="20">
        <f aca="true" t="shared" si="8" ref="F293:F304">(D293*E293)</f>
        <v>0</v>
      </c>
    </row>
    <row r="294" spans="2:6" ht="12.75" customHeight="1">
      <c r="B294" s="4">
        <v>101525</v>
      </c>
      <c r="C294" s="4" t="s">
        <v>361</v>
      </c>
      <c r="D294" s="3">
        <v>0.46</v>
      </c>
      <c r="E294" s="34"/>
      <c r="F294" s="20">
        <f t="shared" si="8"/>
        <v>0</v>
      </c>
    </row>
    <row r="295" spans="2:6" ht="12.75" customHeight="1">
      <c r="B295" s="4">
        <v>101526</v>
      </c>
      <c r="C295" s="4" t="s">
        <v>362</v>
      </c>
      <c r="D295" s="3">
        <v>0.46</v>
      </c>
      <c r="E295" s="34"/>
      <c r="F295" s="20">
        <f t="shared" si="8"/>
        <v>0</v>
      </c>
    </row>
    <row r="296" spans="2:6" ht="12.75">
      <c r="B296" s="4">
        <v>101527</v>
      </c>
      <c r="C296" s="4" t="s">
        <v>363</v>
      </c>
      <c r="D296" s="3">
        <v>0.46</v>
      </c>
      <c r="E296" s="34"/>
      <c r="F296" s="20">
        <f t="shared" si="8"/>
        <v>0</v>
      </c>
    </row>
    <row r="297" spans="2:6" ht="12.75">
      <c r="B297" s="4">
        <v>101528</v>
      </c>
      <c r="C297" s="4" t="s">
        <v>364</v>
      </c>
      <c r="D297" s="3">
        <v>0.46</v>
      </c>
      <c r="E297" s="34"/>
      <c r="F297" s="20">
        <f t="shared" si="8"/>
        <v>0</v>
      </c>
    </row>
    <row r="298" spans="2:6" ht="12.75">
      <c r="B298" s="4">
        <v>101529</v>
      </c>
      <c r="C298" s="4" t="s">
        <v>365</v>
      </c>
      <c r="D298" s="3">
        <v>0.46</v>
      </c>
      <c r="E298" s="34"/>
      <c r="F298" s="20">
        <f t="shared" si="8"/>
        <v>0</v>
      </c>
    </row>
    <row r="299" spans="2:6" ht="12.75">
      <c r="B299" s="4">
        <v>101530</v>
      </c>
      <c r="C299" s="4" t="s">
        <v>366</v>
      </c>
      <c r="D299" s="3">
        <v>0.46</v>
      </c>
      <c r="E299" s="34"/>
      <c r="F299" s="20">
        <f t="shared" si="8"/>
        <v>0</v>
      </c>
    </row>
    <row r="300" spans="2:6" ht="12.75">
      <c r="B300" s="4">
        <v>101531</v>
      </c>
      <c r="C300" s="4" t="s">
        <v>367</v>
      </c>
      <c r="D300" s="3">
        <v>0.46</v>
      </c>
      <c r="E300" s="34"/>
      <c r="F300" s="20">
        <f t="shared" si="8"/>
        <v>0</v>
      </c>
    </row>
    <row r="301" spans="2:6" ht="12.75">
      <c r="B301" s="4">
        <v>101532</v>
      </c>
      <c r="C301" s="4" t="s">
        <v>368</v>
      </c>
      <c r="D301" s="3">
        <v>0.46</v>
      </c>
      <c r="E301" s="34"/>
      <c r="F301" s="20">
        <f t="shared" si="8"/>
        <v>0</v>
      </c>
    </row>
    <row r="302" spans="2:6" ht="12.75">
      <c r="B302" s="4">
        <v>101533</v>
      </c>
      <c r="C302" s="4" t="s">
        <v>369</v>
      </c>
      <c r="D302" s="3">
        <v>0.46</v>
      </c>
      <c r="E302" s="34"/>
      <c r="F302" s="20">
        <f t="shared" si="8"/>
        <v>0</v>
      </c>
    </row>
    <row r="303" spans="2:6" ht="12.75">
      <c r="B303" s="4">
        <v>101534</v>
      </c>
      <c r="C303" s="4" t="s">
        <v>370</v>
      </c>
      <c r="D303" s="3">
        <v>0.46</v>
      </c>
      <c r="E303" s="34"/>
      <c r="F303" s="20">
        <f t="shared" si="8"/>
        <v>0</v>
      </c>
    </row>
    <row r="304" spans="2:6" ht="12.75">
      <c r="B304" s="4">
        <v>101535</v>
      </c>
      <c r="C304" s="4" t="s">
        <v>371</v>
      </c>
      <c r="D304" s="3">
        <v>0.46</v>
      </c>
      <c r="E304" s="34"/>
      <c r="F304" s="20">
        <f t="shared" si="8"/>
        <v>0</v>
      </c>
    </row>
    <row r="305" spans="2:6" ht="15.75">
      <c r="B305" s="74" t="s">
        <v>75</v>
      </c>
      <c r="C305" s="74"/>
      <c r="D305" s="74"/>
      <c r="E305" s="52">
        <f>IF(SUM(E306:E340)&gt;0,1,"")</f>
      </c>
      <c r="F305" s="54"/>
    </row>
    <row r="306" spans="2:6" ht="12.75">
      <c r="B306" s="2">
        <v>101455</v>
      </c>
      <c r="C306" s="2" t="s">
        <v>34</v>
      </c>
      <c r="D306" s="3">
        <v>0.7</v>
      </c>
      <c r="E306" s="34"/>
      <c r="F306" s="20">
        <f aca="true" t="shared" si="9" ref="F306:F340">(D306*E306)</f>
        <v>0</v>
      </c>
    </row>
    <row r="307" spans="2:6" ht="12.75">
      <c r="B307" s="2">
        <v>101454</v>
      </c>
      <c r="C307" s="2" t="s">
        <v>35</v>
      </c>
      <c r="D307" s="3">
        <v>0.7</v>
      </c>
      <c r="E307" s="34"/>
      <c r="F307" s="20">
        <f t="shared" si="9"/>
        <v>0</v>
      </c>
    </row>
    <row r="308" spans="2:6" ht="12.75">
      <c r="B308" s="9">
        <v>101459</v>
      </c>
      <c r="C308" s="9" t="s">
        <v>36</v>
      </c>
      <c r="D308" s="3">
        <v>0.7</v>
      </c>
      <c r="E308" s="34"/>
      <c r="F308" s="20">
        <f t="shared" si="9"/>
        <v>0</v>
      </c>
    </row>
    <row r="309" spans="2:6" ht="12.75">
      <c r="B309" s="9">
        <v>101431</v>
      </c>
      <c r="C309" s="9" t="s">
        <v>37</v>
      </c>
      <c r="D309" s="3">
        <v>0.7</v>
      </c>
      <c r="E309" s="34"/>
      <c r="F309" s="20">
        <f t="shared" si="9"/>
        <v>0</v>
      </c>
    </row>
    <row r="310" spans="2:6" ht="12.75">
      <c r="B310" s="2">
        <v>101456</v>
      </c>
      <c r="C310" s="2" t="s">
        <v>38</v>
      </c>
      <c r="D310" s="3">
        <v>0.7</v>
      </c>
      <c r="E310" s="34"/>
      <c r="F310" s="20">
        <f t="shared" si="9"/>
        <v>0</v>
      </c>
    </row>
    <row r="311" spans="2:6" ht="12.75">
      <c r="B311" s="2">
        <v>101458</v>
      </c>
      <c r="C311" s="2" t="s">
        <v>39</v>
      </c>
      <c r="D311" s="3">
        <v>0.7</v>
      </c>
      <c r="E311" s="34"/>
      <c r="F311" s="20">
        <f t="shared" si="9"/>
        <v>0</v>
      </c>
    </row>
    <row r="312" spans="2:6" ht="12.75">
      <c r="B312" s="9">
        <v>101427</v>
      </c>
      <c r="C312" s="9" t="s">
        <v>40</v>
      </c>
      <c r="D312" s="3">
        <v>0.7</v>
      </c>
      <c r="E312" s="34"/>
      <c r="F312" s="20">
        <f t="shared" si="9"/>
        <v>0</v>
      </c>
    </row>
    <row r="313" spans="2:6" ht="12.75">
      <c r="B313" s="2">
        <v>101429</v>
      </c>
      <c r="C313" s="2" t="s">
        <v>41</v>
      </c>
      <c r="D313" s="3">
        <v>0.7</v>
      </c>
      <c r="E313" s="34"/>
      <c r="F313" s="20">
        <f t="shared" si="9"/>
        <v>0</v>
      </c>
    </row>
    <row r="314" spans="2:6" ht="12.75">
      <c r="B314" s="2">
        <v>101437</v>
      </c>
      <c r="C314" s="2" t="s">
        <v>42</v>
      </c>
      <c r="D314" s="3">
        <v>0.7</v>
      </c>
      <c r="E314" s="34"/>
      <c r="F314" s="20">
        <f t="shared" si="9"/>
        <v>0</v>
      </c>
    </row>
    <row r="315" spans="2:6" ht="12.75">
      <c r="B315" s="2">
        <v>101440</v>
      </c>
      <c r="C315" s="2" t="s">
        <v>43</v>
      </c>
      <c r="D315" s="3">
        <v>0.7</v>
      </c>
      <c r="E315" s="34"/>
      <c r="F315" s="20">
        <f t="shared" si="9"/>
        <v>0</v>
      </c>
    </row>
    <row r="316" spans="2:6" ht="12.75">
      <c r="B316" s="2">
        <v>101432</v>
      </c>
      <c r="C316" s="2" t="s">
        <v>44</v>
      </c>
      <c r="D316" s="3">
        <v>0.7</v>
      </c>
      <c r="E316" s="34"/>
      <c r="F316" s="20">
        <f t="shared" si="9"/>
        <v>0</v>
      </c>
    </row>
    <row r="317" spans="2:6" ht="12.75">
      <c r="B317" s="2">
        <v>101461</v>
      </c>
      <c r="C317" s="2" t="s">
        <v>45</v>
      </c>
      <c r="D317" s="3">
        <v>0.7</v>
      </c>
      <c r="E317" s="34"/>
      <c r="F317" s="20">
        <f t="shared" si="9"/>
        <v>0</v>
      </c>
    </row>
    <row r="318" spans="2:6" ht="12.75">
      <c r="B318" s="2">
        <v>101438</v>
      </c>
      <c r="C318" s="2" t="s">
        <v>46</v>
      </c>
      <c r="D318" s="3">
        <v>0.7</v>
      </c>
      <c r="E318" s="34"/>
      <c r="F318" s="20">
        <f t="shared" si="9"/>
        <v>0</v>
      </c>
    </row>
    <row r="319" spans="2:6" ht="12.75">
      <c r="B319" s="2">
        <v>101433</v>
      </c>
      <c r="C319" s="2" t="s">
        <v>47</v>
      </c>
      <c r="D319" s="3">
        <v>0.7</v>
      </c>
      <c r="E319" s="34"/>
      <c r="F319" s="20">
        <f t="shared" si="9"/>
        <v>0</v>
      </c>
    </row>
    <row r="320" spans="2:6" ht="12.75">
      <c r="B320" s="2">
        <v>101441</v>
      </c>
      <c r="C320" s="2" t="s">
        <v>48</v>
      </c>
      <c r="D320" s="3">
        <v>0.7</v>
      </c>
      <c r="E320" s="34"/>
      <c r="F320" s="20">
        <f t="shared" si="9"/>
        <v>0</v>
      </c>
    </row>
    <row r="321" spans="2:6" ht="12.75">
      <c r="B321" s="2">
        <v>101439</v>
      </c>
      <c r="C321" s="2" t="s">
        <v>49</v>
      </c>
      <c r="D321" s="3">
        <v>0.7</v>
      </c>
      <c r="E321" s="34"/>
      <c r="F321" s="20">
        <f t="shared" si="9"/>
        <v>0</v>
      </c>
    </row>
    <row r="322" spans="2:6" ht="12.75">
      <c r="B322" s="2">
        <v>101430</v>
      </c>
      <c r="C322" s="2" t="s">
        <v>50</v>
      </c>
      <c r="D322" s="3">
        <v>0.7</v>
      </c>
      <c r="E322" s="34"/>
      <c r="F322" s="20">
        <f t="shared" si="9"/>
        <v>0</v>
      </c>
    </row>
    <row r="323" spans="2:6" ht="12.75">
      <c r="B323" s="2">
        <v>101460</v>
      </c>
      <c r="C323" s="2" t="s">
        <v>51</v>
      </c>
      <c r="D323" s="3">
        <v>0.7</v>
      </c>
      <c r="E323" s="34"/>
      <c r="F323" s="20">
        <f t="shared" si="9"/>
        <v>0</v>
      </c>
    </row>
    <row r="324" spans="2:6" ht="12.75">
      <c r="B324" s="2">
        <v>101447</v>
      </c>
      <c r="C324" s="2" t="s">
        <v>52</v>
      </c>
      <c r="D324" s="3">
        <v>0.7</v>
      </c>
      <c r="E324" s="34"/>
      <c r="F324" s="20">
        <f t="shared" si="9"/>
        <v>0</v>
      </c>
    </row>
    <row r="325" spans="2:7" ht="12.75">
      <c r="B325" s="2">
        <v>101446</v>
      </c>
      <c r="C325" s="2" t="s">
        <v>53</v>
      </c>
      <c r="D325" s="3">
        <v>0.7</v>
      </c>
      <c r="E325" s="34"/>
      <c r="F325" s="20">
        <f t="shared" si="9"/>
        <v>0</v>
      </c>
      <c r="G325" s="8"/>
    </row>
    <row r="326" spans="2:6" ht="12.75">
      <c r="B326" s="2">
        <v>101444</v>
      </c>
      <c r="C326" s="2" t="s">
        <v>54</v>
      </c>
      <c r="D326" s="3">
        <v>0.7</v>
      </c>
      <c r="E326" s="34"/>
      <c r="F326" s="20">
        <f t="shared" si="9"/>
        <v>0</v>
      </c>
    </row>
    <row r="327" spans="2:6" ht="12.75">
      <c r="B327" s="69">
        <v>101443</v>
      </c>
      <c r="C327" s="69" t="s">
        <v>55</v>
      </c>
      <c r="D327" s="3">
        <v>0.7</v>
      </c>
      <c r="E327" s="34"/>
      <c r="F327" s="20">
        <f t="shared" si="9"/>
        <v>0</v>
      </c>
    </row>
    <row r="328" spans="2:6" ht="12.75">
      <c r="B328" s="9">
        <v>101457</v>
      </c>
      <c r="C328" s="9" t="s">
        <v>56</v>
      </c>
      <c r="D328" s="3">
        <v>0.7</v>
      </c>
      <c r="E328" s="34"/>
      <c r="F328" s="20">
        <f t="shared" si="9"/>
        <v>0</v>
      </c>
    </row>
    <row r="329" spans="2:6" ht="12.75">
      <c r="B329" s="2">
        <v>101445</v>
      </c>
      <c r="C329" s="2" t="s">
        <v>57</v>
      </c>
      <c r="D329" s="3">
        <v>0.7</v>
      </c>
      <c r="E329" s="34"/>
      <c r="F329" s="20">
        <f t="shared" si="9"/>
        <v>0</v>
      </c>
    </row>
    <row r="330" spans="2:6" ht="12.75">
      <c r="B330" s="2">
        <v>101442</v>
      </c>
      <c r="C330" s="2" t="s">
        <v>58</v>
      </c>
      <c r="D330" s="3">
        <v>0.7</v>
      </c>
      <c r="E330" s="34"/>
      <c r="F330" s="20">
        <f t="shared" si="9"/>
        <v>0</v>
      </c>
    </row>
    <row r="331" spans="2:6" ht="13.5" customHeight="1">
      <c r="B331" s="2">
        <v>101435</v>
      </c>
      <c r="C331" s="2" t="s">
        <v>59</v>
      </c>
      <c r="D331" s="3">
        <v>0.7</v>
      </c>
      <c r="E331" s="34"/>
      <c r="F331" s="20">
        <f t="shared" si="9"/>
        <v>0</v>
      </c>
    </row>
    <row r="332" spans="2:6" ht="12.75">
      <c r="B332" s="2">
        <v>101434</v>
      </c>
      <c r="C332" s="2" t="s">
        <v>60</v>
      </c>
      <c r="D332" s="3">
        <v>0.7</v>
      </c>
      <c r="E332" s="34"/>
      <c r="F332" s="20">
        <f t="shared" si="9"/>
        <v>0</v>
      </c>
    </row>
    <row r="333" spans="2:6" ht="12.75" customHeight="1">
      <c r="B333" s="12">
        <v>101436</v>
      </c>
      <c r="C333" s="12" t="s">
        <v>61</v>
      </c>
      <c r="D333" s="3">
        <v>0.7</v>
      </c>
      <c r="E333" s="34"/>
      <c r="F333" s="20">
        <f t="shared" si="9"/>
        <v>0</v>
      </c>
    </row>
    <row r="334" spans="2:6" ht="12.75" customHeight="1">
      <c r="B334" s="2">
        <v>101428</v>
      </c>
      <c r="C334" s="2" t="s">
        <v>62</v>
      </c>
      <c r="D334" s="3">
        <v>0.7</v>
      </c>
      <c r="E334" s="34"/>
      <c r="F334" s="20">
        <f t="shared" si="9"/>
        <v>0</v>
      </c>
    </row>
    <row r="335" spans="2:6" ht="12.75" customHeight="1">
      <c r="B335" s="4">
        <v>101448</v>
      </c>
      <c r="C335" s="4" t="s">
        <v>230</v>
      </c>
      <c r="D335" s="3">
        <v>0.7</v>
      </c>
      <c r="E335" s="34"/>
      <c r="F335" s="20">
        <f t="shared" si="9"/>
        <v>0</v>
      </c>
    </row>
    <row r="336" spans="2:6" ht="12.75" customHeight="1">
      <c r="B336" s="2">
        <v>101449</v>
      </c>
      <c r="C336" s="2" t="s">
        <v>231</v>
      </c>
      <c r="D336" s="3">
        <v>0.7</v>
      </c>
      <c r="E336" s="34"/>
      <c r="F336" s="20">
        <f t="shared" si="9"/>
        <v>0</v>
      </c>
    </row>
    <row r="337" spans="2:6" ht="12.75" customHeight="1">
      <c r="B337" s="4">
        <v>101450</v>
      </c>
      <c r="C337" s="4" t="s">
        <v>232</v>
      </c>
      <c r="D337" s="3">
        <v>0.7</v>
      </c>
      <c r="E337" s="34"/>
      <c r="F337" s="20">
        <f t="shared" si="9"/>
        <v>0</v>
      </c>
    </row>
    <row r="338" spans="2:6" ht="12.75" customHeight="1">
      <c r="B338" s="2">
        <v>101451</v>
      </c>
      <c r="C338" s="2" t="s">
        <v>233</v>
      </c>
      <c r="D338" s="3">
        <v>0.7</v>
      </c>
      <c r="E338" s="34"/>
      <c r="F338" s="20">
        <f t="shared" si="9"/>
        <v>0</v>
      </c>
    </row>
    <row r="339" spans="2:6" ht="12.75" customHeight="1">
      <c r="B339" s="9">
        <v>101452</v>
      </c>
      <c r="C339" s="9" t="s">
        <v>234</v>
      </c>
      <c r="D339" s="3">
        <v>0.7</v>
      </c>
      <c r="E339" s="34"/>
      <c r="F339" s="20">
        <f t="shared" si="9"/>
        <v>0</v>
      </c>
    </row>
    <row r="340" spans="2:6" ht="12.75" customHeight="1">
      <c r="B340" s="9">
        <v>101453</v>
      </c>
      <c r="C340" s="9" t="s">
        <v>235</v>
      </c>
      <c r="D340" s="3">
        <v>0.7</v>
      </c>
      <c r="E340" s="34"/>
      <c r="F340" s="20">
        <f t="shared" si="9"/>
        <v>0</v>
      </c>
    </row>
    <row r="341" spans="2:6" ht="15.75">
      <c r="B341" s="77" t="s">
        <v>82</v>
      </c>
      <c r="C341" s="77"/>
      <c r="D341" s="77"/>
      <c r="E341" s="52">
        <f>IF(SUM(E342:E347)&gt;0,1,"")</f>
      </c>
      <c r="F341" s="57"/>
    </row>
    <row r="342" spans="2:6" ht="12.75">
      <c r="B342" s="2">
        <v>101228</v>
      </c>
      <c r="C342" s="2" t="s">
        <v>18</v>
      </c>
      <c r="D342" s="5">
        <v>0.8</v>
      </c>
      <c r="E342" s="34"/>
      <c r="F342" s="20">
        <f aca="true" t="shared" si="10" ref="F342:F347">(D342*E342)</f>
        <v>0</v>
      </c>
    </row>
    <row r="343" spans="2:6" ht="12.75">
      <c r="B343" s="9">
        <v>101229</v>
      </c>
      <c r="C343" s="9" t="s">
        <v>19</v>
      </c>
      <c r="D343" s="5">
        <v>0.8</v>
      </c>
      <c r="E343" s="34"/>
      <c r="F343" s="20">
        <f t="shared" si="10"/>
        <v>0</v>
      </c>
    </row>
    <row r="344" spans="2:6" ht="12.75">
      <c r="B344" s="2">
        <v>101230</v>
      </c>
      <c r="C344" s="2" t="s">
        <v>20</v>
      </c>
      <c r="D344" s="5">
        <v>1.3</v>
      </c>
      <c r="E344" s="34"/>
      <c r="F344" s="20">
        <f t="shared" si="10"/>
        <v>0</v>
      </c>
    </row>
    <row r="345" spans="2:6" ht="12.75">
      <c r="B345" s="2">
        <v>101234</v>
      </c>
      <c r="C345" s="2" t="s">
        <v>80</v>
      </c>
      <c r="D345" s="5">
        <v>1.15</v>
      </c>
      <c r="E345" s="34"/>
      <c r="F345" s="20">
        <f t="shared" si="10"/>
        <v>0</v>
      </c>
    </row>
    <row r="346" spans="2:6" ht="12.75">
      <c r="B346" s="2">
        <v>101248</v>
      </c>
      <c r="C346" s="2" t="s">
        <v>81</v>
      </c>
      <c r="D346" s="5">
        <v>0.7</v>
      </c>
      <c r="E346" s="34"/>
      <c r="F346" s="20">
        <f t="shared" si="10"/>
        <v>0</v>
      </c>
    </row>
    <row r="347" spans="2:6" ht="12.75">
      <c r="B347" s="9">
        <v>101235</v>
      </c>
      <c r="C347" s="9" t="s">
        <v>203</v>
      </c>
      <c r="D347" s="5">
        <v>5.75</v>
      </c>
      <c r="E347" s="34"/>
      <c r="F347" s="20">
        <f t="shared" si="10"/>
        <v>0</v>
      </c>
    </row>
    <row r="348" ht="12.75">
      <c r="F348"/>
    </row>
    <row r="349" ht="15.75" customHeight="1">
      <c r="F349"/>
    </row>
    <row r="350" ht="12.75">
      <c r="F350"/>
    </row>
    <row r="351" ht="12.75">
      <c r="F351"/>
    </row>
    <row r="352" ht="12.75">
      <c r="F352"/>
    </row>
    <row r="353" ht="12.75">
      <c r="F353"/>
    </row>
    <row r="354" ht="12.75">
      <c r="F354"/>
    </row>
    <row r="355" ht="12.75">
      <c r="F355"/>
    </row>
    <row r="356" ht="12.75">
      <c r="F356"/>
    </row>
    <row r="357" ht="12.75">
      <c r="F357"/>
    </row>
    <row r="358" ht="12.75">
      <c r="F358"/>
    </row>
    <row r="359" ht="12.75">
      <c r="F359"/>
    </row>
    <row r="360" ht="12.75">
      <c r="F360"/>
    </row>
  </sheetData>
  <sheetProtection sheet="1" formatCells="0" formatColumns="0" formatRows="0" selectLockedCells="1" autoFilter="0" pivotTables="0"/>
  <autoFilter ref="B5:F347"/>
  <mergeCells count="12">
    <mergeCell ref="B270:D270"/>
    <mergeCell ref="B274:D274"/>
    <mergeCell ref="B280:D280"/>
    <mergeCell ref="B292:D292"/>
    <mergeCell ref="B305:D305"/>
    <mergeCell ref="B341:D341"/>
    <mergeCell ref="B7:D7"/>
    <mergeCell ref="C2:D2"/>
    <mergeCell ref="B35:D35"/>
    <mergeCell ref="B81:D81"/>
    <mergeCell ref="B153:D153"/>
    <mergeCell ref="B184:D184"/>
  </mergeCells>
  <dataValidations count="2">
    <dataValidation type="whole" allowBlank="1" showInputMessage="1" showErrorMessage="1" errorTitle="Only whole numbers allowed" error="cell value must either be blank (if none required), or a whole number (between 1 and ...)" sqref="E361:E65536 E281:E291 E275:E279 E271:E273 E306:E340 E36:E80 E82:E152 E185:E269 E8:E34 E154:E183 E293:E304 E342:E347">
      <formula1>1</formula1>
      <formula2>99999999999999900000</formula2>
    </dataValidation>
    <dataValidation allowBlank="1" showInputMessage="1" showErrorMessage="1" errorTitle="Only whole numbers allowed" error="cell value must either be blank (if none required), or a whole number (between 1 and ...)" sqref="E305 E280 E292 E274 E270 E184 E153 E341 E81 E35 E1:E3 E5:E7"/>
  </dataValidations>
  <printOptions/>
  <pageMargins left="0.5511811023622047" right="0.5511811023622047" top="0.984251968503937" bottom="0.9055118110236221" header="0.5118110236220472" footer="0.5118110236220472"/>
  <pageSetup horizontalDpi="300" verticalDpi="300" orientation="portrait" paperSize="9" r:id="rId2"/>
  <headerFooter alignWithMargins="0">
    <oddHeader>&amp;C&amp;"Arial,Bold"LODDON DISTRICT SCOUT SHOP
 BADGE ORDER FORM 2015
</oddHeader>
    <oddFooter xml:space="preserve">&amp;L(Yellow = Special Order Only) 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08"/>
  <sheetViews>
    <sheetView view="pageBreakPreview" zoomScale="60" zoomScaleNormal="50" zoomScalePageLayoutView="0" workbookViewId="0" topLeftCell="A1">
      <pane ySplit="5" topLeftCell="A6" activePane="bottomLeft" state="frozen"/>
      <selection pane="topLeft" activeCell="C2" sqref="C2:D2"/>
      <selection pane="bottomLeft" activeCell="A6" sqref="A6:E6"/>
    </sheetView>
  </sheetViews>
  <sheetFormatPr defaultColWidth="9.140625" defaultRowHeight="12.75"/>
  <cols>
    <col min="1" max="1" width="10.421875" style="0" customWidth="1"/>
    <col min="2" max="2" width="33.57421875" style="0" customWidth="1"/>
    <col min="3" max="3" width="6.00390625" style="0" customWidth="1"/>
    <col min="4" max="4" width="9.00390625" style="0" customWidth="1"/>
    <col min="5" max="5" width="14.28125" style="0" customWidth="1"/>
    <col min="6" max="6" width="3.421875" style="0" customWidth="1"/>
    <col min="7" max="7" width="10.421875" style="0" bestFit="1" customWidth="1"/>
    <col min="8" max="8" width="32.00390625" style="0" bestFit="1" customWidth="1"/>
    <col min="9" max="9" width="9.421875" style="25" bestFit="1" customWidth="1"/>
    <col min="11" max="11" width="14.28125" style="0" customWidth="1"/>
    <col min="12" max="12" width="2.00390625" style="0" customWidth="1"/>
  </cols>
  <sheetData>
    <row r="1" spans="2:11" ht="13.5" thickBot="1">
      <c r="B1" s="1" t="s">
        <v>210</v>
      </c>
      <c r="E1" s="78" t="s">
        <v>211</v>
      </c>
      <c r="F1" s="78"/>
      <c r="H1" s="1" t="s">
        <v>217</v>
      </c>
      <c r="K1" s="6"/>
    </row>
    <row r="2" spans="1:8" ht="29.25" customHeight="1" thickBot="1">
      <c r="A2" s="79"/>
      <c r="B2" s="80"/>
      <c r="C2" s="81"/>
      <c r="E2" s="79"/>
      <c r="F2" s="81"/>
      <c r="H2" s="17"/>
    </row>
    <row r="3" spans="10:11" ht="12.75">
      <c r="J3" s="31" t="str">
        <f>Sheet1!$E$4</f>
        <v>*prices updated</v>
      </c>
      <c r="K3" s="32">
        <f>Sheet1!$F$4</f>
        <v>42036</v>
      </c>
    </row>
    <row r="4" spans="3:10" s="1" customFormat="1" ht="12.75">
      <c r="C4" s="1" t="s">
        <v>2</v>
      </c>
      <c r="D4" s="1" t="s">
        <v>205</v>
      </c>
      <c r="I4" s="26" t="s">
        <v>2</v>
      </c>
      <c r="J4" s="1" t="s">
        <v>205</v>
      </c>
    </row>
    <row r="5" spans="1:11" s="1" customFormat="1" ht="12.75">
      <c r="A5" s="1" t="s">
        <v>0</v>
      </c>
      <c r="B5" s="1" t="s">
        <v>1</v>
      </c>
      <c r="C5" s="1" t="s">
        <v>3</v>
      </c>
      <c r="D5" s="1" t="s">
        <v>206</v>
      </c>
      <c r="E5" s="1" t="s">
        <v>218</v>
      </c>
      <c r="G5" s="1" t="s">
        <v>0</v>
      </c>
      <c r="H5" s="1" t="s">
        <v>1</v>
      </c>
      <c r="I5" s="26" t="s">
        <v>223</v>
      </c>
      <c r="J5" s="1" t="s">
        <v>206</v>
      </c>
      <c r="K5" s="1" t="s">
        <v>218</v>
      </c>
    </row>
    <row r="6" spans="1:11" ht="17.25" customHeight="1">
      <c r="A6" s="70" t="str">
        <f>Sheet1!B7</f>
        <v>BEAVER BADGES</v>
      </c>
      <c r="B6" s="70"/>
      <c r="C6" s="70"/>
      <c r="D6" s="70"/>
      <c r="E6" s="70"/>
      <c r="G6" s="82" t="str">
        <f>Sheet1!B35</f>
        <v>CUB SCOUT BADGES</v>
      </c>
      <c r="H6" s="82"/>
      <c r="I6" s="82"/>
      <c r="J6" s="82"/>
      <c r="K6" s="82"/>
    </row>
    <row r="7" spans="1:12" ht="24" customHeight="1">
      <c r="A7" s="37">
        <f>Sheet1!B8</f>
        <v>106156</v>
      </c>
      <c r="B7" s="37" t="str">
        <f>Sheet1!C8</f>
        <v>Beaver - Chief Scout's Bronze Award</v>
      </c>
      <c r="C7" s="38">
        <f>Sheet1!D8</f>
        <v>0.6</v>
      </c>
      <c r="D7" s="39"/>
      <c r="E7" s="37"/>
      <c r="F7" s="35"/>
      <c r="G7" s="37">
        <f>Sheet1!B36</f>
        <v>106195</v>
      </c>
      <c r="H7" s="37" t="str">
        <f>Sheet1!C36</f>
        <v>Cub - Chief Scout's Silver Award</v>
      </c>
      <c r="I7" s="38">
        <f>Sheet1!D36</f>
        <v>0.6</v>
      </c>
      <c r="J7" s="37"/>
      <c r="K7" s="37"/>
      <c r="L7" s="35"/>
    </row>
    <row r="8" spans="1:12" ht="24" customHeight="1">
      <c r="A8" s="37">
        <f>Sheet1!B9</f>
        <v>106158</v>
      </c>
      <c r="B8" s="37" t="str">
        <f>Sheet1!C9</f>
        <v>Beaver - My Adventure Challenge</v>
      </c>
      <c r="C8" s="38">
        <f>Sheet1!D9</f>
        <v>0.71</v>
      </c>
      <c r="D8" s="39"/>
      <c r="E8" s="37"/>
      <c r="F8" s="35"/>
      <c r="G8" s="37">
        <f>Sheet1!B37</f>
        <v>106196</v>
      </c>
      <c r="H8" s="37" t="str">
        <f>Sheet1!C37</f>
        <v>Cub - Our Adventure Challenge</v>
      </c>
      <c r="I8" s="38">
        <f>Sheet1!D37</f>
        <v>0.71</v>
      </c>
      <c r="J8" s="37"/>
      <c r="K8" s="37"/>
      <c r="L8" s="35"/>
    </row>
    <row r="9" spans="1:12" ht="24" customHeight="1">
      <c r="A9" s="37">
        <f>Sheet1!B10</f>
        <v>106164</v>
      </c>
      <c r="B9" s="37" t="str">
        <f>Sheet1!C10</f>
        <v>Beaver - My Outdoor Challenge</v>
      </c>
      <c r="C9" s="38">
        <f>Sheet1!D10</f>
        <v>0.71</v>
      </c>
      <c r="D9" s="39"/>
      <c r="E9" s="37"/>
      <c r="F9" s="35"/>
      <c r="G9" s="37">
        <f>Sheet1!B38</f>
        <v>106197</v>
      </c>
      <c r="H9" s="37" t="str">
        <f>Sheet1!C38</f>
        <v>Cub - Our Outdoor Challenge</v>
      </c>
      <c r="I9" s="38">
        <f>Sheet1!D38</f>
        <v>0.71</v>
      </c>
      <c r="J9" s="37"/>
      <c r="K9" s="37"/>
      <c r="L9" s="35"/>
    </row>
    <row r="10" spans="1:12" ht="24" customHeight="1">
      <c r="A10" s="37">
        <f>Sheet1!B11</f>
        <v>106163</v>
      </c>
      <c r="B10" s="37" t="str">
        <f>Sheet1!C11</f>
        <v>Beaver - My Personal Challenge</v>
      </c>
      <c r="C10" s="38">
        <f>Sheet1!D11</f>
        <v>0.71</v>
      </c>
      <c r="D10" s="39"/>
      <c r="E10" s="37"/>
      <c r="F10" s="35"/>
      <c r="G10" s="37">
        <f>Sheet1!B39</f>
        <v>106198</v>
      </c>
      <c r="H10" s="37" t="str">
        <f>Sheet1!C39</f>
        <v>Cub - Personal Challenge</v>
      </c>
      <c r="I10" s="38">
        <f>Sheet1!D39</f>
        <v>0.71</v>
      </c>
      <c r="J10" s="37"/>
      <c r="K10" s="37"/>
      <c r="L10" s="35"/>
    </row>
    <row r="11" spans="1:12" ht="24" customHeight="1">
      <c r="A11" s="37">
        <f>Sheet1!B12</f>
        <v>106162</v>
      </c>
      <c r="B11" s="37" t="str">
        <f>Sheet1!C12</f>
        <v>Beaver - My Skills Challenge</v>
      </c>
      <c r="C11" s="38">
        <f>Sheet1!D12</f>
        <v>0.71</v>
      </c>
      <c r="D11" s="39"/>
      <c r="E11" s="37"/>
      <c r="F11" s="35"/>
      <c r="G11" s="37">
        <f>Sheet1!B40</f>
        <v>106199</v>
      </c>
      <c r="H11" s="37" t="str">
        <f>Sheet1!C40</f>
        <v>Cub - Our Skills Challenge</v>
      </c>
      <c r="I11" s="38">
        <f>Sheet1!D40</f>
        <v>0.71</v>
      </c>
      <c r="J11" s="37"/>
      <c r="K11" s="37"/>
      <c r="L11" s="35"/>
    </row>
    <row r="12" spans="1:12" ht="24" customHeight="1">
      <c r="A12" s="37">
        <f>Sheet1!B13</f>
        <v>106161</v>
      </c>
      <c r="B12" s="37" t="str">
        <f>Sheet1!C13</f>
        <v>Beaver - My Teamwork Challenge</v>
      </c>
      <c r="C12" s="38">
        <f>Sheet1!D13</f>
        <v>0.71</v>
      </c>
      <c r="D12" s="39"/>
      <c r="E12" s="37"/>
      <c r="F12" s="35"/>
      <c r="G12" s="37">
        <f>Sheet1!B41</f>
        <v>106200</v>
      </c>
      <c r="H12" s="37" t="str">
        <f>Sheet1!C41</f>
        <v>Cub - Team Leader Challenge</v>
      </c>
      <c r="I12" s="38">
        <f>Sheet1!D41</f>
        <v>0.71</v>
      </c>
      <c r="J12" s="37"/>
      <c r="K12" s="37"/>
      <c r="L12" s="35"/>
    </row>
    <row r="13" spans="1:12" ht="24" customHeight="1">
      <c r="A13" s="37">
        <f>Sheet1!B14</f>
        <v>106159</v>
      </c>
      <c r="B13" s="37" t="str">
        <f>Sheet1!C14</f>
        <v>Beaver - My World Challenge</v>
      </c>
      <c r="C13" s="38">
        <f>Sheet1!D14</f>
        <v>0.71</v>
      </c>
      <c r="D13" s="39"/>
      <c r="E13" s="37"/>
      <c r="F13" s="35"/>
      <c r="G13" s="37">
        <f>Sheet1!B42</f>
        <v>106201</v>
      </c>
      <c r="H13" s="37" t="str">
        <f>Sheet1!C42</f>
        <v>Cub - Teamwork Challenge</v>
      </c>
      <c r="I13" s="38">
        <f>Sheet1!D42</f>
        <v>0.71</v>
      </c>
      <c r="J13" s="37"/>
      <c r="K13" s="37"/>
      <c r="L13" s="35"/>
    </row>
    <row r="14" spans="1:12" ht="24" customHeight="1">
      <c r="A14" s="37">
        <f>Sheet1!B15</f>
        <v>101260</v>
      </c>
      <c r="B14" s="37" t="str">
        <f>Sheet1!C15</f>
        <v>Beaver - Moving On Award </v>
      </c>
      <c r="C14" s="38">
        <f>Sheet1!D15</f>
        <v>0.6</v>
      </c>
      <c r="D14" s="39"/>
      <c r="E14" s="37"/>
      <c r="F14" s="35"/>
      <c r="G14" s="37">
        <f>Sheet1!B43</f>
        <v>106202</v>
      </c>
      <c r="H14" s="37" t="str">
        <f>Sheet1!C43</f>
        <v>Cub - Our World Challenge</v>
      </c>
      <c r="I14" s="38">
        <f>Sheet1!D43</f>
        <v>0.71</v>
      </c>
      <c r="J14" s="37"/>
      <c r="K14" s="37"/>
      <c r="L14" s="35"/>
    </row>
    <row r="15" spans="1:12" ht="24" customHeight="1">
      <c r="A15" s="37">
        <f>Sheet1!B16</f>
        <v>101323</v>
      </c>
      <c r="B15" s="37" t="str">
        <f>Sheet1!C16</f>
        <v>Beaver - Animal Friend</v>
      </c>
      <c r="C15" s="38">
        <f>Sheet1!D16</f>
        <v>0.6</v>
      </c>
      <c r="D15" s="39"/>
      <c r="E15" s="37"/>
      <c r="F15" s="35"/>
      <c r="G15" s="37">
        <f>Sheet1!B44</f>
        <v>101259</v>
      </c>
      <c r="H15" s="37" t="str">
        <f>Sheet1!C44</f>
        <v>Cub - Moving On Award</v>
      </c>
      <c r="I15" s="38">
        <f>Sheet1!D44</f>
        <v>0.6</v>
      </c>
      <c r="J15" s="37"/>
      <c r="K15" s="37"/>
      <c r="L15" s="35"/>
    </row>
    <row r="16" spans="1:12" ht="24" customHeight="1">
      <c r="A16" s="37">
        <f>Sheet1!B17</f>
        <v>105810</v>
      </c>
      <c r="B16" s="37" t="str">
        <f>Sheet1!C17</f>
        <v>Beaver - Camp Craft</v>
      </c>
      <c r="C16" s="38">
        <f>Sheet1!D17</f>
        <v>0.6</v>
      </c>
      <c r="D16" s="39"/>
      <c r="E16" s="37"/>
      <c r="F16" s="35"/>
      <c r="G16" s="37">
        <f>Sheet1!B45</f>
        <v>101337</v>
      </c>
      <c r="H16" s="37" t="str">
        <f>Sheet1!C45</f>
        <v>Cub - Animal Carer</v>
      </c>
      <c r="I16" s="38">
        <f>Sheet1!D45</f>
        <v>0.6</v>
      </c>
      <c r="J16" s="37"/>
      <c r="K16" s="37"/>
      <c r="L16" s="35"/>
    </row>
    <row r="17" spans="1:12" ht="24" customHeight="1">
      <c r="A17" s="37">
        <f>Sheet1!B18</f>
        <v>105806</v>
      </c>
      <c r="B17" s="37" t="str">
        <f>Sheet1!C18</f>
        <v>Beaver - Collector</v>
      </c>
      <c r="C17" s="38">
        <f>Sheet1!D18</f>
        <v>0.6</v>
      </c>
      <c r="D17" s="39"/>
      <c r="E17" s="37"/>
      <c r="F17" s="35"/>
      <c r="G17" s="37">
        <f>Sheet1!B46</f>
        <v>101338</v>
      </c>
      <c r="H17" s="37" t="str">
        <f>Sheet1!C46</f>
        <v>Cub - Artist</v>
      </c>
      <c r="I17" s="38">
        <f>Sheet1!D46</f>
        <v>0.6</v>
      </c>
      <c r="J17" s="37"/>
      <c r="K17" s="37"/>
      <c r="L17" s="35"/>
    </row>
    <row r="18" spans="1:12" ht="24" customHeight="1">
      <c r="A18" s="37">
        <f>Sheet1!B19</f>
        <v>105807</v>
      </c>
      <c r="B18" s="37" t="str">
        <f>Sheet1!C19</f>
        <v>Beaver - Communicator</v>
      </c>
      <c r="C18" s="38">
        <f>Sheet1!D19</f>
        <v>0.6</v>
      </c>
      <c r="D18" s="39"/>
      <c r="E18" s="37"/>
      <c r="F18" s="35"/>
      <c r="G18" s="37">
        <f>Sheet1!B47</f>
        <v>101487</v>
      </c>
      <c r="H18" s="37" t="str">
        <f>Sheet1!C47</f>
        <v>Cub - Astronomer</v>
      </c>
      <c r="I18" s="38">
        <f>Sheet1!D47</f>
        <v>0.6</v>
      </c>
      <c r="J18" s="37"/>
      <c r="K18" s="37"/>
      <c r="L18" s="35"/>
    </row>
    <row r="19" spans="1:12" ht="24" customHeight="1">
      <c r="A19" s="37">
        <f>Sheet1!B20</f>
        <v>105805</v>
      </c>
      <c r="B19" s="37" t="str">
        <f>Sheet1!C20</f>
        <v>Beaver - Cook</v>
      </c>
      <c r="C19" s="38">
        <f>Sheet1!D20</f>
        <v>0.6</v>
      </c>
      <c r="D19" s="39"/>
      <c r="E19" s="37"/>
      <c r="F19" s="35"/>
      <c r="G19" s="37">
        <f>Sheet1!B48</f>
        <v>101339</v>
      </c>
      <c r="H19" s="37" t="str">
        <f>Sheet1!C48</f>
        <v>Cub - Athletics</v>
      </c>
      <c r="I19" s="38">
        <f>Sheet1!D48</f>
        <v>0.6</v>
      </c>
      <c r="J19" s="37"/>
      <c r="K19" s="37"/>
      <c r="L19" s="35"/>
    </row>
    <row r="20" spans="1:12" ht="24" customHeight="1">
      <c r="A20" s="37">
        <f>Sheet1!B21</f>
        <v>101324</v>
      </c>
      <c r="B20" s="37" t="str">
        <f>Sheet1!C21</f>
        <v>Beaver - Creative</v>
      </c>
      <c r="C20" s="38">
        <f>Sheet1!D21</f>
        <v>0.6</v>
      </c>
      <c r="D20" s="39"/>
      <c r="E20" s="37"/>
      <c r="F20" s="35"/>
      <c r="G20" s="37">
        <f>Sheet1!B49</f>
        <v>101488</v>
      </c>
      <c r="H20" s="37" t="str">
        <f>Sheet1!C49</f>
        <v>Cub - Athletic Plus</v>
      </c>
      <c r="I20" s="38">
        <f>Sheet1!D49</f>
        <v>0.6</v>
      </c>
      <c r="J20" s="37"/>
      <c r="K20" s="37"/>
      <c r="L20" s="35"/>
    </row>
    <row r="21" spans="1:12" ht="24" customHeight="1">
      <c r="A21" s="37">
        <f>Sheet1!B22</f>
        <v>105808</v>
      </c>
      <c r="B21" s="37" t="str">
        <f>Sheet1!C22</f>
        <v>Beaver - Cyclist</v>
      </c>
      <c r="C21" s="38">
        <f>Sheet1!D22</f>
        <v>0.6</v>
      </c>
      <c r="D21" s="39"/>
      <c r="E21" s="37"/>
      <c r="F21" s="35"/>
      <c r="G21" s="37">
        <f>Sheet1!B50</f>
        <v>105888</v>
      </c>
      <c r="H21" s="37" t="str">
        <f>Sheet1!C50</f>
        <v>Cub - Backwoods Cooking</v>
      </c>
      <c r="I21" s="38">
        <f>Sheet1!D50</f>
        <v>0.6</v>
      </c>
      <c r="J21" s="37"/>
      <c r="K21" s="37"/>
      <c r="L21" s="35"/>
    </row>
    <row r="22" spans="1:12" ht="24" customHeight="1">
      <c r="A22" s="37">
        <f>Sheet1!B23</f>
        <v>105811</v>
      </c>
      <c r="B22" s="37" t="str">
        <f>Sheet1!C23</f>
        <v>Beaver - Disability Awareness</v>
      </c>
      <c r="C22" s="38">
        <f>Sheet1!D23</f>
        <v>0.6</v>
      </c>
      <c r="D22" s="39"/>
      <c r="E22" s="37"/>
      <c r="F22" s="35"/>
      <c r="G22" s="37">
        <f>Sheet1!B51</f>
        <v>101340</v>
      </c>
      <c r="H22" s="37" t="str">
        <f>Sheet1!C51</f>
        <v>Cub - Book Reader</v>
      </c>
      <c r="I22" s="38">
        <f>Sheet1!D51</f>
        <v>0.6</v>
      </c>
      <c r="J22" s="37"/>
      <c r="K22" s="37"/>
      <c r="L22" s="35"/>
    </row>
    <row r="23" spans="1:12" ht="24" customHeight="1">
      <c r="A23" s="37">
        <f>Sheet1!B24</f>
        <v>101325</v>
      </c>
      <c r="B23" s="37" t="str">
        <f>Sheet1!C24</f>
        <v>Beaver - Experiment</v>
      </c>
      <c r="C23" s="38">
        <f>Sheet1!D24</f>
        <v>0.6</v>
      </c>
      <c r="D23" s="39"/>
      <c r="E23" s="37"/>
      <c r="F23" s="35"/>
      <c r="G23" s="37">
        <f>Sheet1!B52</f>
        <v>101342</v>
      </c>
      <c r="H23" s="37" t="str">
        <f>Sheet1!C52</f>
        <v>Cub - Chef</v>
      </c>
      <c r="I23" s="38">
        <f>Sheet1!D52</f>
        <v>0.6</v>
      </c>
      <c r="J23" s="37"/>
      <c r="K23" s="37"/>
      <c r="L23" s="35"/>
    </row>
    <row r="24" spans="1:12" ht="24" customHeight="1">
      <c r="A24" s="37">
        <f>Sheet1!B25</f>
        <v>101326</v>
      </c>
      <c r="B24" s="37" t="str">
        <f>Sheet1!C25</f>
        <v>Beaver - Explore</v>
      </c>
      <c r="C24" s="38">
        <f>Sheet1!D25</f>
        <v>0.6</v>
      </c>
      <c r="D24" s="39"/>
      <c r="E24" s="37"/>
      <c r="F24" s="35"/>
      <c r="G24" s="37">
        <f>Sheet1!B53</f>
        <v>101343</v>
      </c>
      <c r="H24" s="37" t="str">
        <f>Sheet1!C53</f>
        <v>Cub - Collector</v>
      </c>
      <c r="I24" s="38">
        <f>Sheet1!D53</f>
        <v>0.6</v>
      </c>
      <c r="J24" s="37"/>
      <c r="K24" s="37"/>
      <c r="L24" s="35"/>
    </row>
    <row r="25" spans="1:12" ht="24" customHeight="1">
      <c r="A25" s="37">
        <f>Sheet1!B26</f>
        <v>101327</v>
      </c>
      <c r="B25" s="37" t="str">
        <f>Sheet1!C26</f>
        <v>Beaver - Faith</v>
      </c>
      <c r="C25" s="38">
        <f>Sheet1!D26</f>
        <v>0.6</v>
      </c>
      <c r="D25" s="39"/>
      <c r="E25" s="37"/>
      <c r="F25" s="35"/>
      <c r="G25" s="37">
        <f>Sheet1!B54</f>
        <v>101344</v>
      </c>
      <c r="H25" s="37" t="str">
        <f>Sheet1!C54</f>
        <v>Cub - Comminicator</v>
      </c>
      <c r="I25" s="38">
        <f>Sheet1!D54</f>
        <v>0.6</v>
      </c>
      <c r="J25" s="37"/>
      <c r="K25" s="37"/>
      <c r="L25" s="35"/>
    </row>
    <row r="26" spans="1:12" ht="24" customHeight="1">
      <c r="A26" s="37">
        <f>Sheet1!B27</f>
        <v>105812</v>
      </c>
      <c r="B26" s="37" t="str">
        <f>Sheet1!C27</f>
        <v>Beaver - Gardener</v>
      </c>
      <c r="C26" s="38">
        <f>Sheet1!D27</f>
        <v>0.6</v>
      </c>
      <c r="D26" s="39"/>
      <c r="E26" s="37"/>
      <c r="F26" s="35"/>
      <c r="G26" s="37">
        <f>Sheet1!B55</f>
        <v>101345</v>
      </c>
      <c r="H26" s="37" t="str">
        <f>Sheet1!C55</f>
        <v>Cub - Cyclist</v>
      </c>
      <c r="I26" s="38">
        <f>Sheet1!D55</f>
        <v>0.6</v>
      </c>
      <c r="J26" s="37"/>
      <c r="K26" s="37"/>
      <c r="L26" s="35"/>
    </row>
    <row r="27" spans="1:12" ht="24" customHeight="1">
      <c r="A27" s="37">
        <f>Sheet1!B28</f>
        <v>106165</v>
      </c>
      <c r="B27" s="37" t="str">
        <f>Sheet1!C28</f>
        <v>Beaver - Global Issues</v>
      </c>
      <c r="C27" s="38">
        <f>Sheet1!D28</f>
        <v>0.6</v>
      </c>
      <c r="D27" s="39"/>
      <c r="E27" s="37"/>
      <c r="F27" s="35"/>
      <c r="G27" s="37">
        <f>Sheet1!B56</f>
        <v>105817</v>
      </c>
      <c r="H27" s="37" t="str">
        <f>Sheet1!C56</f>
        <v>Cub - Disability Awareness</v>
      </c>
      <c r="I27" s="38">
        <f>Sheet1!D56</f>
        <v>0.6</v>
      </c>
      <c r="J27" s="37"/>
      <c r="K27" s="37"/>
      <c r="L27" s="35"/>
    </row>
    <row r="28" spans="1:12" ht="24" customHeight="1">
      <c r="A28" s="37">
        <f>Sheet1!B29</f>
        <v>101483</v>
      </c>
      <c r="B28" s="37" t="str">
        <f>Sheet1!C29</f>
        <v>Beaver - Hobbies</v>
      </c>
      <c r="C28" s="38">
        <f>Sheet1!D29</f>
        <v>0.6</v>
      </c>
      <c r="D28" s="39"/>
      <c r="E28" s="37"/>
      <c r="F28" s="35"/>
      <c r="G28" s="37">
        <f>Sheet1!B57</f>
        <v>101347</v>
      </c>
      <c r="H28" s="37" t="str">
        <f>Sheet1!C57</f>
        <v>Cub - DIY</v>
      </c>
      <c r="I28" s="38">
        <f>Sheet1!D57</f>
        <v>0.6</v>
      </c>
      <c r="J28" s="37"/>
      <c r="K28" s="37"/>
      <c r="L28" s="35"/>
    </row>
    <row r="29" spans="1:12" ht="24" customHeight="1">
      <c r="A29" s="37">
        <f>Sheet1!B30</f>
        <v>106166</v>
      </c>
      <c r="B29" s="37" t="str">
        <f>Sheet1!C30</f>
        <v>Beaver - International</v>
      </c>
      <c r="C29" s="38">
        <f>Sheet1!D30</f>
        <v>0.6</v>
      </c>
      <c r="D29" s="39"/>
      <c r="E29" s="37"/>
      <c r="F29" s="36"/>
      <c r="G29" s="37">
        <f>Sheet1!B58</f>
        <v>101349</v>
      </c>
      <c r="H29" s="37" t="str">
        <f>Sheet1!C58</f>
        <v>Cub - Entertainer</v>
      </c>
      <c r="I29" s="38">
        <f>Sheet1!D58</f>
        <v>0.6</v>
      </c>
      <c r="J29" s="37"/>
      <c r="K29" s="37"/>
      <c r="L29" s="35"/>
    </row>
    <row r="30" spans="1:12" ht="24" customHeight="1">
      <c r="A30" s="37">
        <f>Sheet1!B31</f>
        <v>105809</v>
      </c>
      <c r="B30" s="37" t="str">
        <f>Sheet1!C31</f>
        <v>Beaver - Photographer</v>
      </c>
      <c r="C30" s="38">
        <f>Sheet1!D31</f>
        <v>0.6</v>
      </c>
      <c r="D30" s="39"/>
      <c r="E30" s="37"/>
      <c r="F30" s="36"/>
      <c r="G30" s="37">
        <f>Sheet1!B59</f>
        <v>105818</v>
      </c>
      <c r="H30" s="37" t="str">
        <f>Sheet1!C59</f>
        <v>Cub - Environmental Conservation</v>
      </c>
      <c r="I30" s="38">
        <f>Sheet1!D59</f>
        <v>0.6</v>
      </c>
      <c r="J30" s="37"/>
      <c r="K30" s="37"/>
      <c r="L30" s="35"/>
    </row>
    <row r="31" spans="1:12" ht="24" customHeight="1">
      <c r="A31" s="37">
        <f>Sheet1!B32</f>
        <v>101485</v>
      </c>
      <c r="B31" s="37" t="str">
        <f>Sheet1!C32</f>
        <v>Beaver - Safety</v>
      </c>
      <c r="C31" s="38">
        <f>Sheet1!D32</f>
        <v>0.6</v>
      </c>
      <c r="D31" s="39"/>
      <c r="E31" s="37"/>
      <c r="F31" s="36"/>
      <c r="G31" s="37">
        <f>Sheet1!B60</f>
        <v>101350</v>
      </c>
      <c r="H31" s="37" t="str">
        <f>Sheet1!C60</f>
        <v>Cub - Equestrian</v>
      </c>
      <c r="I31" s="38">
        <f>Sheet1!D60</f>
        <v>0.6</v>
      </c>
      <c r="J31" s="37"/>
      <c r="K31" s="37"/>
      <c r="L31" s="35"/>
    </row>
    <row r="32" spans="1:12" ht="24" customHeight="1">
      <c r="A32" s="37">
        <f>Sheet1!B33</f>
        <v>105813</v>
      </c>
      <c r="B32" s="37" t="str">
        <f>Sheet1!C33</f>
        <v>Beaver - Space</v>
      </c>
      <c r="C32" s="38">
        <f>Sheet1!D33</f>
        <v>0.6</v>
      </c>
      <c r="D32" s="39"/>
      <c r="E32" s="37"/>
      <c r="F32" s="36"/>
      <c r="G32" s="37">
        <f>Sheet1!B61</f>
        <v>105815</v>
      </c>
      <c r="H32" s="37" t="str">
        <f>Sheet1!C61</f>
        <v>Cub - Fire Safety</v>
      </c>
      <c r="I32" s="38">
        <f>Sheet1!D61</f>
        <v>0.6</v>
      </c>
      <c r="J32" s="37"/>
      <c r="K32" s="37"/>
      <c r="L32" s="35"/>
    </row>
    <row r="33" spans="1:12" ht="24" customHeight="1">
      <c r="A33" s="37">
        <f>Sheet1!B34</f>
        <v>105814</v>
      </c>
      <c r="B33" s="37" t="str">
        <f>Sheet1!C34</f>
        <v>Beaver - Sports</v>
      </c>
      <c r="C33" s="38">
        <f>Sheet1!D34</f>
        <v>0.6</v>
      </c>
      <c r="D33" s="39"/>
      <c r="E33" s="37"/>
      <c r="F33" s="36"/>
      <c r="G33" s="37">
        <f>Sheet1!B62</f>
        <v>106204</v>
      </c>
      <c r="H33" s="37" t="str">
        <f>Sheet1!C62</f>
        <v>Cub - Global Issues</v>
      </c>
      <c r="I33" s="38">
        <f>Sheet1!D62</f>
        <v>0.6</v>
      </c>
      <c r="J33" s="37"/>
      <c r="K33" s="37"/>
      <c r="L33" s="35"/>
    </row>
    <row r="34" spans="1:12" ht="24" customHeight="1">
      <c r="A34" s="35"/>
      <c r="B34" s="35"/>
      <c r="C34" s="35"/>
      <c r="D34" s="35"/>
      <c r="E34" s="35"/>
      <c r="F34" s="36"/>
      <c r="G34" s="37">
        <f>Sheet1!B63</f>
        <v>101352</v>
      </c>
      <c r="H34" s="37" t="str">
        <f>Sheet1!C63</f>
        <v>Cub - Hobbies</v>
      </c>
      <c r="I34" s="38">
        <f>Sheet1!D63</f>
        <v>0.6</v>
      </c>
      <c r="J34" s="37"/>
      <c r="K34" s="37"/>
      <c r="L34" s="35"/>
    </row>
    <row r="35" spans="1:12" ht="24" customHeight="1">
      <c r="A35" s="86" t="str">
        <f>Sheet1!B292</f>
        <v>JOINING IN AWARDS</v>
      </c>
      <c r="B35" s="86"/>
      <c r="C35" s="86"/>
      <c r="D35" s="86"/>
      <c r="E35" s="86"/>
      <c r="F35" s="36"/>
      <c r="G35" s="37">
        <f>Sheet1!B64</f>
        <v>101353</v>
      </c>
      <c r="H35" s="37" t="str">
        <f>Sheet1!C64</f>
        <v>Cub - Home Help</v>
      </c>
      <c r="I35" s="38">
        <f>Sheet1!D64</f>
        <v>0.6</v>
      </c>
      <c r="J35" s="37"/>
      <c r="K35" s="37"/>
      <c r="L35" s="35"/>
    </row>
    <row r="36" spans="1:12" ht="24" customHeight="1">
      <c r="A36" s="37">
        <f>Sheet1!B293</f>
        <v>101524</v>
      </c>
      <c r="B36" s="37" t="str">
        <f>Sheet1!C293</f>
        <v>Participation Badge 1</v>
      </c>
      <c r="C36" s="37">
        <f>Sheet1!D293</f>
        <v>0.46</v>
      </c>
      <c r="D36" s="37"/>
      <c r="E36" s="37"/>
      <c r="F36" s="36"/>
      <c r="G36" s="37">
        <f>Sheet1!B65</f>
        <v>101354</v>
      </c>
      <c r="H36" s="37" t="str">
        <f>Sheet1!C65</f>
        <v>Cub - Home Safety</v>
      </c>
      <c r="I36" s="38">
        <f>Sheet1!D65</f>
        <v>0.6</v>
      </c>
      <c r="J36" s="37"/>
      <c r="K36" s="37"/>
      <c r="L36" s="35"/>
    </row>
    <row r="37" spans="1:12" ht="24" customHeight="1">
      <c r="A37" s="37">
        <f>Sheet1!B294</f>
        <v>101525</v>
      </c>
      <c r="B37" s="37" t="str">
        <f>Sheet1!C294</f>
        <v>Participation Badge 2</v>
      </c>
      <c r="C37" s="37">
        <f>Sheet1!D294</f>
        <v>0.46</v>
      </c>
      <c r="D37" s="37"/>
      <c r="E37" s="37"/>
      <c r="F37" s="36"/>
      <c r="G37" s="37">
        <f>Sheet1!B66</f>
        <v>106203</v>
      </c>
      <c r="H37" s="37" t="str">
        <f>Sheet1!C66</f>
        <v>Cub - International</v>
      </c>
      <c r="I37" s="38">
        <f>Sheet1!D66</f>
        <v>0.6</v>
      </c>
      <c r="J37" s="37"/>
      <c r="K37" s="37"/>
      <c r="L37" s="35"/>
    </row>
    <row r="38" spans="1:12" ht="24" customHeight="1">
      <c r="A38" s="37">
        <f>Sheet1!B295</f>
        <v>101526</v>
      </c>
      <c r="B38" s="37" t="str">
        <f>Sheet1!C295</f>
        <v>Participation Badge 3</v>
      </c>
      <c r="C38" s="37">
        <f>Sheet1!D295</f>
        <v>0.46</v>
      </c>
      <c r="D38" s="37"/>
      <c r="E38" s="37"/>
      <c r="F38" s="36"/>
      <c r="G38" s="37">
        <f>Sheet1!B67</f>
        <v>101355</v>
      </c>
      <c r="H38" s="37" t="str">
        <f>Sheet1!C67</f>
        <v>Cub - Local Knowledge</v>
      </c>
      <c r="I38" s="38">
        <f>Sheet1!D67</f>
        <v>0.6</v>
      </c>
      <c r="J38" s="37"/>
      <c r="K38" s="37"/>
      <c r="L38" s="35"/>
    </row>
    <row r="39" spans="1:12" ht="24" customHeight="1">
      <c r="A39" s="37">
        <f>Sheet1!B296</f>
        <v>101527</v>
      </c>
      <c r="B39" s="37" t="str">
        <f>Sheet1!C296</f>
        <v>Participation Badge 4</v>
      </c>
      <c r="C39" s="37">
        <f>Sheet1!D296</f>
        <v>0.46</v>
      </c>
      <c r="D39" s="37"/>
      <c r="E39" s="37"/>
      <c r="F39" s="36"/>
      <c r="G39" s="37">
        <f>Sheet1!B68</f>
        <v>101356</v>
      </c>
      <c r="H39" s="37" t="str">
        <f>Sheet1!C68</f>
        <v>Cub - Martial Arts</v>
      </c>
      <c r="I39" s="38">
        <f>Sheet1!D68</f>
        <v>0.6</v>
      </c>
      <c r="J39" s="37"/>
      <c r="K39" s="37"/>
      <c r="L39" s="35"/>
    </row>
    <row r="40" spans="6:12" ht="24" customHeight="1">
      <c r="F40" s="36"/>
      <c r="G40" s="37">
        <f>Sheet1!B69</f>
        <v>101351</v>
      </c>
      <c r="H40" s="37" t="str">
        <f>Sheet1!C69</f>
        <v>Cub - My Faith</v>
      </c>
      <c r="I40" s="38">
        <f>Sheet1!D69</f>
        <v>0.6</v>
      </c>
      <c r="J40" s="37"/>
      <c r="K40" s="37"/>
      <c r="L40" s="35"/>
    </row>
    <row r="41" spans="1:12" ht="24" customHeight="1">
      <c r="A41" s="86" t="str">
        <f>Sheet1!B274</f>
        <v>WORLD/DISTRICT/COUNTY</v>
      </c>
      <c r="B41" s="86"/>
      <c r="C41" s="86"/>
      <c r="D41" s="86"/>
      <c r="E41" s="86"/>
      <c r="F41" s="36"/>
      <c r="G41" s="37">
        <f>Sheet1!B70</f>
        <v>101357</v>
      </c>
      <c r="H41" s="37" t="str">
        <f>Sheet1!C70</f>
        <v>Cub - Naturalist</v>
      </c>
      <c r="I41" s="38">
        <f>Sheet1!D70</f>
        <v>0.6</v>
      </c>
      <c r="J41" s="37"/>
      <c r="K41" s="37"/>
      <c r="L41" s="35"/>
    </row>
    <row r="42" spans="1:12" ht="24" customHeight="1">
      <c r="A42" s="37">
        <f>Sheet1!B275</f>
        <v>101224</v>
      </c>
      <c r="B42" s="37" t="str">
        <f>Sheet1!C275</f>
        <v>World Badge (1)</v>
      </c>
      <c r="C42" s="37">
        <f>Sheet1!D275</f>
        <v>0.71</v>
      </c>
      <c r="D42" s="37"/>
      <c r="E42" s="37"/>
      <c r="F42" s="35"/>
      <c r="G42" s="37">
        <f>Sheet1!B71</f>
        <v>101328</v>
      </c>
      <c r="H42" s="37" t="str">
        <f>Sheet1!C71</f>
        <v>Cub - Personal Safety</v>
      </c>
      <c r="I42" s="38">
        <f>Sheet1!D71</f>
        <v>0.6</v>
      </c>
      <c r="J42" s="37"/>
      <c r="K42" s="37"/>
      <c r="L42" s="35"/>
    </row>
    <row r="43" spans="1:12" ht="24" customHeight="1">
      <c r="A43" s="37">
        <f>Sheet1!B276</f>
        <v>10007</v>
      </c>
      <c r="B43" s="37" t="str">
        <f>Sheet1!C276</f>
        <v>Loddon District Badge (3)</v>
      </c>
      <c r="C43" s="37">
        <f>Sheet1!D276</f>
        <v>0.36</v>
      </c>
      <c r="D43" s="37"/>
      <c r="E43" s="37"/>
      <c r="F43" s="35"/>
      <c r="G43" s="37">
        <f>Sheet1!B72</f>
        <v>106205</v>
      </c>
      <c r="H43" s="37" t="str">
        <f>Sheet1!C72</f>
        <v>Cub - Photographer</v>
      </c>
      <c r="I43" s="38">
        <f>Sheet1!D72</f>
        <v>0.6</v>
      </c>
      <c r="J43" s="37"/>
      <c r="K43" s="37"/>
      <c r="L43" s="35"/>
    </row>
    <row r="44" spans="1:12" ht="24" customHeight="1">
      <c r="A44" s="37">
        <f>Sheet1!B277</f>
        <v>10008</v>
      </c>
      <c r="B44" s="37" t="str">
        <f>Sheet1!C277</f>
        <v>Berkshire County Badge (2)</v>
      </c>
      <c r="C44" s="37">
        <f>Sheet1!D277</f>
        <v>0.28</v>
      </c>
      <c r="D44" s="37"/>
      <c r="E44" s="37"/>
      <c r="F44" s="35"/>
      <c r="G44" s="37">
        <f>Sheet1!B73</f>
        <v>101329</v>
      </c>
      <c r="H44" s="37" t="str">
        <f>Sheet1!C73</f>
        <v>Cub - Physical Recreation</v>
      </c>
      <c r="I44" s="38">
        <f>Sheet1!D73</f>
        <v>0.6</v>
      </c>
      <c r="J44" s="37"/>
      <c r="K44" s="37"/>
      <c r="L44" s="35"/>
    </row>
    <row r="45" spans="1:12" ht="24" customHeight="1">
      <c r="A45" s="37">
        <f>Sheet1!B278</f>
        <v>10009</v>
      </c>
      <c r="B45" s="37" t="str">
        <f>Sheet1!C278</f>
        <v>Wokingham District Badge (4)</v>
      </c>
      <c r="C45" s="37">
        <f>Sheet1!D278</f>
        <v>0.36</v>
      </c>
      <c r="D45" s="37"/>
      <c r="E45" s="37"/>
      <c r="F45" s="35"/>
      <c r="G45" s="37">
        <f>Sheet1!B74</f>
        <v>105816</v>
      </c>
      <c r="H45" s="37" t="str">
        <f>Sheet1!C74</f>
        <v>Cub - Pioneer</v>
      </c>
      <c r="I45" s="38">
        <f>Sheet1!D74</f>
        <v>0.6</v>
      </c>
      <c r="J45" s="37"/>
      <c r="K45" s="37"/>
      <c r="L45" s="35"/>
    </row>
    <row r="46" spans="1:12" ht="24" customHeight="1">
      <c r="A46" s="37">
        <f>Sheet1!B279</f>
        <v>100771</v>
      </c>
      <c r="B46" s="37" t="str">
        <f>Sheet1!C279</f>
        <v>Uniform Union Flag Badge</v>
      </c>
      <c r="C46" s="38">
        <f>Sheet1!D279</f>
        <v>0.6</v>
      </c>
      <c r="D46" s="37"/>
      <c r="E46" s="37"/>
      <c r="F46" s="35"/>
      <c r="G46" s="37">
        <f>Sheet1!B75</f>
        <v>101330</v>
      </c>
      <c r="H46" s="37" t="str">
        <f>Sheet1!C75</f>
        <v>Cub - Road Safety</v>
      </c>
      <c r="I46" s="38">
        <f>Sheet1!D75</f>
        <v>0.6</v>
      </c>
      <c r="J46" s="37"/>
      <c r="K46" s="37"/>
      <c r="L46" s="35"/>
    </row>
    <row r="47" spans="6:12" ht="24" customHeight="1">
      <c r="F47" s="35"/>
      <c r="G47" s="37">
        <f>Sheet1!B76</f>
        <v>101331</v>
      </c>
      <c r="H47" s="37" t="str">
        <f>Sheet1!C76</f>
        <v>Cub - Scientist</v>
      </c>
      <c r="I47" s="38">
        <f>Sheet1!D76</f>
        <v>0.6</v>
      </c>
      <c r="J47" s="37"/>
      <c r="K47" s="37"/>
      <c r="L47" s="35"/>
    </row>
    <row r="48" spans="1:12" ht="24" customHeight="1">
      <c r="A48" s="86" t="str">
        <f>Sheet1!B270</f>
        <v>LEADERSHIP STRIPES</v>
      </c>
      <c r="B48" s="86"/>
      <c r="C48" s="86"/>
      <c r="D48" s="86"/>
      <c r="E48" s="86"/>
      <c r="F48" s="35"/>
      <c r="G48" s="37">
        <f>Sheet1!B77</f>
        <v>101332</v>
      </c>
      <c r="H48" s="37" t="str">
        <f>Sheet1!C77</f>
        <v>Cub - Skater</v>
      </c>
      <c r="I48" s="38">
        <f>Sheet1!D77</f>
        <v>0.6</v>
      </c>
      <c r="J48" s="37"/>
      <c r="K48" s="37"/>
      <c r="L48" s="35"/>
    </row>
    <row r="49" spans="1:11" ht="24" customHeight="1">
      <c r="A49" s="37">
        <f>Sheet1!B271</f>
        <v>101278</v>
      </c>
      <c r="B49" s="37" t="str">
        <f>Sheet1!C271</f>
        <v>APL / Seconder Stripe</v>
      </c>
      <c r="C49" s="38">
        <f>Sheet1!D271</f>
        <v>0.6</v>
      </c>
      <c r="D49" s="37"/>
      <c r="E49" s="37"/>
      <c r="G49" s="37">
        <f>Sheet1!B78</f>
        <v>101333</v>
      </c>
      <c r="H49" s="37" t="str">
        <f>Sheet1!C78</f>
        <v>Cub - Sports Enthusiast</v>
      </c>
      <c r="I49" s="38">
        <f>Sheet1!D78</f>
        <v>0.6</v>
      </c>
      <c r="J49" s="37"/>
      <c r="K49" s="37"/>
    </row>
    <row r="50" spans="1:11" ht="24" customHeight="1">
      <c r="A50" s="37">
        <f>Sheet1!B272</f>
        <v>101279</v>
      </c>
      <c r="B50" s="37" t="str">
        <f>Sheet1!C272</f>
        <v>PL / Sixer Stripe</v>
      </c>
      <c r="C50" s="38">
        <f>Sheet1!D272</f>
        <v>0.6</v>
      </c>
      <c r="D50" s="37"/>
      <c r="E50" s="37"/>
      <c r="G50" s="37">
        <f>Sheet1!B79</f>
        <v>101334</v>
      </c>
      <c r="H50" s="37" t="str">
        <f>Sheet1!C79</f>
        <v>Cub - Water Activities</v>
      </c>
      <c r="I50" s="38">
        <f>Sheet1!D79</f>
        <v>0.6</v>
      </c>
      <c r="J50" s="37"/>
      <c r="K50" s="37"/>
    </row>
    <row r="51" spans="1:11" ht="24" customHeight="1" thickBot="1">
      <c r="A51" s="37">
        <f>Sheet1!B273</f>
        <v>101280</v>
      </c>
      <c r="B51" s="37" t="str">
        <f>Sheet1!C273</f>
        <v>SPL Stripe</v>
      </c>
      <c r="C51" s="38">
        <f>Sheet1!D273</f>
        <v>0.6</v>
      </c>
      <c r="D51" s="37"/>
      <c r="E51" s="37"/>
      <c r="G51" s="37">
        <f>Sheet1!B80</f>
        <v>101335</v>
      </c>
      <c r="H51" s="37" t="str">
        <f>Sheet1!C80</f>
        <v>Cub - World Faith</v>
      </c>
      <c r="I51" s="38">
        <f>Sheet1!D80</f>
        <v>0.6</v>
      </c>
      <c r="J51" s="37"/>
      <c r="K51" s="37"/>
    </row>
    <row r="52" spans="2:11" ht="24" customHeight="1">
      <c r="B52" s="83" t="s">
        <v>236</v>
      </c>
      <c r="C52" s="85" t="s">
        <v>214</v>
      </c>
      <c r="D52" s="85"/>
      <c r="E52" s="85"/>
      <c r="H52" s="87" t="s">
        <v>207</v>
      </c>
      <c r="I52" s="88" t="s">
        <v>214</v>
      </c>
      <c r="J52" s="89"/>
      <c r="K52" s="90"/>
    </row>
    <row r="53" spans="2:11" ht="24" customHeight="1" thickBot="1">
      <c r="B53" s="84"/>
      <c r="C53" s="85"/>
      <c r="D53" s="85"/>
      <c r="E53" s="85"/>
      <c r="H53" s="87"/>
      <c r="I53" s="91"/>
      <c r="J53" s="92"/>
      <c r="K53" s="93"/>
    </row>
    <row r="54" ht="24" customHeight="1"/>
    <row r="55" ht="24" customHeight="1"/>
    <row r="56" ht="24" customHeight="1"/>
    <row r="57" ht="24" customHeight="1"/>
    <row r="58" ht="24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159" ht="14.25" customHeight="1"/>
    <row r="165" ht="13.5" customHeight="1"/>
    <row r="179" ht="12.75" customHeight="1"/>
    <row r="180" ht="12.75" customHeight="1"/>
    <row r="181" ht="12.75" customHeight="1"/>
    <row r="183" ht="12.75" customHeight="1"/>
    <row r="184" ht="12.75" customHeight="1"/>
    <row r="186" ht="14.25" customHeight="1"/>
    <row r="189" ht="12.75">
      <c r="F189" s="10"/>
    </row>
    <row r="190" ht="12.75">
      <c r="F190" s="10"/>
    </row>
    <row r="191" ht="12.75" customHeight="1">
      <c r="F191" s="10"/>
    </row>
    <row r="192" ht="12.75">
      <c r="F192" s="10"/>
    </row>
    <row r="193" ht="12.75">
      <c r="F193" s="10"/>
    </row>
    <row r="216" ht="12.75">
      <c r="F216" s="10"/>
    </row>
    <row r="218" ht="12.75">
      <c r="H218" s="14"/>
    </row>
    <row r="220" ht="12.75" customHeight="1"/>
    <row r="224" ht="12.75">
      <c r="L224" s="14"/>
    </row>
    <row r="230" ht="12.75">
      <c r="F230" s="10"/>
    </row>
    <row r="247" ht="12.75">
      <c r="F247" s="8"/>
    </row>
    <row r="248" ht="12.75">
      <c r="F248" s="8"/>
    </row>
    <row r="249" ht="12.75">
      <c r="F249" s="8"/>
    </row>
    <row r="250" ht="12.75">
      <c r="F250" s="8"/>
    </row>
    <row r="251" ht="12.75">
      <c r="F251" s="8"/>
    </row>
    <row r="253" ht="12.75">
      <c r="F253" s="1"/>
    </row>
    <row r="254" ht="12.75">
      <c r="F254" s="6"/>
    </row>
    <row r="255" ht="12.75">
      <c r="F255" s="6"/>
    </row>
    <row r="258" ht="12.75" customHeight="1"/>
    <row r="259" ht="12.75" customHeight="1"/>
    <row r="260" ht="12.75" customHeight="1"/>
    <row r="261" ht="12.75" customHeight="1"/>
    <row r="291" ht="12.75">
      <c r="F291" s="8"/>
    </row>
    <row r="297" ht="13.5" customHeight="1"/>
    <row r="299" ht="12.75" customHeight="1"/>
    <row r="300" ht="12.75" customHeight="1"/>
    <row r="308" spans="4:5" ht="12.75">
      <c r="D308" s="7"/>
      <c r="E308" s="7"/>
    </row>
    <row r="311" ht="15.75" customHeight="1"/>
  </sheetData>
  <sheetProtection/>
  <mergeCells count="12">
    <mergeCell ref="A35:E35"/>
    <mergeCell ref="A41:E41"/>
    <mergeCell ref="E1:F1"/>
    <mergeCell ref="A2:C2"/>
    <mergeCell ref="A6:E6"/>
    <mergeCell ref="G6:K6"/>
    <mergeCell ref="E2:F2"/>
    <mergeCell ref="B52:B53"/>
    <mergeCell ref="C52:E53"/>
    <mergeCell ref="A48:E48"/>
    <mergeCell ref="H52:H53"/>
    <mergeCell ref="I52:K53"/>
  </mergeCells>
  <printOptions/>
  <pageMargins left="0.3937007874015748" right="0" top="0.31496062992125984" bottom="0" header="0.2362204724409449" footer="0"/>
  <pageSetup fitToWidth="4" horizontalDpi="600" verticalDpi="600" orientation="portrait" paperSize="9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226"/>
  <sheetViews>
    <sheetView view="pageBreakPreview" zoomScale="60" zoomScalePageLayoutView="0" workbookViewId="0" topLeftCell="A1">
      <pane ySplit="5" topLeftCell="A6" activePane="bottomLeft" state="frozen"/>
      <selection pane="topLeft" activeCell="C2" sqref="C2:D2"/>
      <selection pane="bottomLeft" activeCell="O38" sqref="O38"/>
    </sheetView>
  </sheetViews>
  <sheetFormatPr defaultColWidth="9.140625" defaultRowHeight="12.75"/>
  <cols>
    <col min="1" max="1" width="10.421875" style="0" bestFit="1" customWidth="1"/>
    <col min="2" max="2" width="33.57421875" style="0" bestFit="1" customWidth="1"/>
    <col min="3" max="3" width="9.28125" style="25" bestFit="1" customWidth="1"/>
    <col min="5" max="5" width="14.28125" style="0" customWidth="1"/>
    <col min="6" max="6" width="4.140625" style="0" customWidth="1"/>
    <col min="7" max="7" width="10.421875" style="0" bestFit="1" customWidth="1"/>
    <col min="8" max="8" width="34.8515625" style="0" bestFit="1" customWidth="1"/>
    <col min="9" max="9" width="9.28125" style="25" bestFit="1" customWidth="1"/>
    <col min="11" max="11" width="14.28125" style="0" customWidth="1"/>
    <col min="12" max="12" width="2.00390625" style="0" customWidth="1"/>
    <col min="13" max="13" width="10.421875" style="0" bestFit="1" customWidth="1"/>
    <col min="14" max="14" width="33.57421875" style="0" bestFit="1" customWidth="1"/>
    <col min="15" max="15" width="9.28125" style="25" bestFit="1" customWidth="1"/>
    <col min="17" max="17" width="14.28125" style="0" customWidth="1"/>
    <col min="18" max="18" width="4.140625" style="0" customWidth="1"/>
    <col min="19" max="19" width="10.421875" style="0" bestFit="1" customWidth="1"/>
    <col min="20" max="20" width="34.8515625" style="0" bestFit="1" customWidth="1"/>
    <col min="21" max="21" width="9.28125" style="25" bestFit="1" customWidth="1"/>
    <col min="23" max="23" width="14.28125" style="0" customWidth="1"/>
    <col min="24" max="24" width="2.00390625" style="0" customWidth="1"/>
  </cols>
  <sheetData>
    <row r="1" spans="2:23" ht="13.5" thickBot="1">
      <c r="B1" s="1" t="s">
        <v>210</v>
      </c>
      <c r="C1"/>
      <c r="E1" s="78" t="s">
        <v>211</v>
      </c>
      <c r="F1" s="78"/>
      <c r="H1" s="1" t="s">
        <v>217</v>
      </c>
      <c r="K1" s="6" t="s">
        <v>216</v>
      </c>
      <c r="N1" s="1" t="s">
        <v>210</v>
      </c>
      <c r="O1"/>
      <c r="Q1" s="78" t="s">
        <v>211</v>
      </c>
      <c r="R1" s="78"/>
      <c r="T1" s="1" t="s">
        <v>217</v>
      </c>
      <c r="W1" s="6" t="s">
        <v>215</v>
      </c>
    </row>
    <row r="2" spans="1:20" ht="29.25" customHeight="1" thickBot="1">
      <c r="A2" s="79"/>
      <c r="B2" s="80"/>
      <c r="C2" s="81"/>
      <c r="E2" s="79"/>
      <c r="F2" s="81"/>
      <c r="H2" s="17"/>
      <c r="M2" s="79"/>
      <c r="N2" s="80"/>
      <c r="O2" s="81"/>
      <c r="Q2" s="79"/>
      <c r="R2" s="81"/>
      <c r="T2" s="17"/>
    </row>
    <row r="3" spans="10:23" ht="12.75">
      <c r="J3" s="31" t="str">
        <f>Sheet1!$E$4</f>
        <v>*prices updated</v>
      </c>
      <c r="K3" s="32">
        <f>Sheet1!$F$4</f>
        <v>42036</v>
      </c>
      <c r="S3" s="14"/>
      <c r="T3" s="14"/>
      <c r="U3" s="62"/>
      <c r="V3" s="63" t="str">
        <f>Sheet1!$E$4</f>
        <v>*prices updated</v>
      </c>
      <c r="W3" s="64">
        <f>Sheet1!$F$4</f>
        <v>42036</v>
      </c>
    </row>
    <row r="4" spans="3:23" s="1" customFormat="1" ht="12.75">
      <c r="C4" s="26" t="s">
        <v>2</v>
      </c>
      <c r="D4" s="1" t="s">
        <v>205</v>
      </c>
      <c r="I4" s="26" t="s">
        <v>2</v>
      </c>
      <c r="J4" s="1" t="s">
        <v>205</v>
      </c>
      <c r="O4" s="26" t="s">
        <v>2</v>
      </c>
      <c r="P4" s="1" t="s">
        <v>205</v>
      </c>
      <c r="S4" s="65"/>
      <c r="T4" s="65"/>
      <c r="U4" s="66" t="s">
        <v>2</v>
      </c>
      <c r="V4" s="65" t="s">
        <v>205</v>
      </c>
      <c r="W4" s="65"/>
    </row>
    <row r="5" spans="1:23" s="1" customFormat="1" ht="12.75">
      <c r="A5" s="1" t="s">
        <v>0</v>
      </c>
      <c r="B5" s="1" t="s">
        <v>1</v>
      </c>
      <c r="C5" s="26" t="s">
        <v>3</v>
      </c>
      <c r="D5" s="1" t="s">
        <v>206</v>
      </c>
      <c r="E5" s="1" t="s">
        <v>218</v>
      </c>
      <c r="G5" s="1" t="s">
        <v>0</v>
      </c>
      <c r="H5" s="1" t="s">
        <v>1</v>
      </c>
      <c r="I5" s="26" t="s">
        <v>223</v>
      </c>
      <c r="J5" s="1" t="s">
        <v>206</v>
      </c>
      <c r="K5" s="1" t="s">
        <v>218</v>
      </c>
      <c r="M5" s="1" t="s">
        <v>0</v>
      </c>
      <c r="N5" s="1" t="s">
        <v>1</v>
      </c>
      <c r="O5" s="26" t="s">
        <v>3</v>
      </c>
      <c r="P5" s="1" t="s">
        <v>206</v>
      </c>
      <c r="Q5" s="1" t="s">
        <v>218</v>
      </c>
      <c r="S5" s="65" t="s">
        <v>0</v>
      </c>
      <c r="T5" s="65" t="s">
        <v>1</v>
      </c>
      <c r="U5" s="66" t="s">
        <v>223</v>
      </c>
      <c r="V5" s="65" t="s">
        <v>206</v>
      </c>
      <c r="W5" s="65" t="s">
        <v>218</v>
      </c>
    </row>
    <row r="6" spans="1:23" ht="17.25" customHeight="1">
      <c r="A6" s="94" t="str">
        <f>Sheet1!B81</f>
        <v>SCOUT BADGES</v>
      </c>
      <c r="B6" s="94"/>
      <c r="C6" s="94"/>
      <c r="D6" s="94"/>
      <c r="E6" s="94"/>
      <c r="M6" s="94" t="s">
        <v>239</v>
      </c>
      <c r="N6" s="94"/>
      <c r="O6" s="94"/>
      <c r="P6" s="94"/>
      <c r="Q6" s="94"/>
      <c r="S6" s="106" t="str">
        <f>Sheet1!B305</f>
        <v>SCOUT PATROL BADGES</v>
      </c>
      <c r="T6" s="106"/>
      <c r="U6" s="106"/>
      <c r="V6" s="106"/>
      <c r="W6" s="106"/>
    </row>
    <row r="7" spans="1:23" ht="27.75" customHeight="1">
      <c r="A7" s="37">
        <f>Sheet1!B93</f>
        <v>106190</v>
      </c>
      <c r="B7" s="37" t="str">
        <f>Sheet1!C93</f>
        <v>Scout - Activity Centre Service</v>
      </c>
      <c r="C7" s="38">
        <f>Sheet1!D93</f>
        <v>0.6</v>
      </c>
      <c r="D7" s="40"/>
      <c r="E7" s="37"/>
      <c r="F7" s="35"/>
      <c r="G7" s="37">
        <f>Sheet1!B137</f>
        <v>101492</v>
      </c>
      <c r="H7" s="37" t="str">
        <f>Sheet1!C129</f>
        <v>Scout - Master at Arms</v>
      </c>
      <c r="I7" s="38">
        <f>Sheet1!D137</f>
        <v>0.6</v>
      </c>
      <c r="J7" s="40"/>
      <c r="K7" s="37"/>
      <c r="L7" s="35"/>
      <c r="M7" s="37">
        <f>Sheet1!B82</f>
        <v>106178</v>
      </c>
      <c r="N7" s="37" t="str">
        <f>Sheet1!C82</f>
        <v>Scout - Chief Scout's Gold Award</v>
      </c>
      <c r="O7" s="38">
        <f>Sheet1!D82</f>
        <v>0.6</v>
      </c>
      <c r="P7" s="37"/>
      <c r="Q7" s="37"/>
      <c r="R7" s="35"/>
      <c r="S7" s="40">
        <f>Sheet1!B306</f>
        <v>101455</v>
      </c>
      <c r="T7" s="40" t="str">
        <f>Sheet1!C306</f>
        <v>Patrol Badge - Badger</v>
      </c>
      <c r="U7" s="43">
        <f>Sheet1!D306</f>
        <v>0.7</v>
      </c>
      <c r="V7" s="40"/>
      <c r="W7" s="40"/>
    </row>
    <row r="8" spans="1:23" ht="27.75" customHeight="1">
      <c r="A8" s="37">
        <f>Sheet1!B94</f>
        <v>101382</v>
      </c>
      <c r="B8" s="37" t="str">
        <f>Sheet1!C94</f>
        <v>Scout - Air Researcher</v>
      </c>
      <c r="C8" s="38">
        <f>Sheet1!D94</f>
        <v>0.6</v>
      </c>
      <c r="D8" s="40"/>
      <c r="E8" s="37"/>
      <c r="F8" s="35"/>
      <c r="G8" s="37">
        <f>Sheet1!B138</f>
        <v>101361</v>
      </c>
      <c r="H8" s="37" t="str">
        <f>Sheet1!C130</f>
        <v>Scout - Mechanic</v>
      </c>
      <c r="I8" s="38">
        <f>Sheet1!D138</f>
        <v>0.6</v>
      </c>
      <c r="J8" s="40"/>
      <c r="K8" s="37"/>
      <c r="L8" s="35"/>
      <c r="M8" s="37">
        <f>Sheet1!B83</f>
        <v>106185</v>
      </c>
      <c r="N8" s="37" t="str">
        <f>Sheet1!C83</f>
        <v>Scout - Adventure Challenge Award</v>
      </c>
      <c r="O8" s="38">
        <f>Sheet1!D83</f>
        <v>0.71</v>
      </c>
      <c r="P8" s="37"/>
      <c r="Q8" s="37"/>
      <c r="R8" s="35"/>
      <c r="S8" s="40">
        <f>Sheet1!B307</f>
        <v>101454</v>
      </c>
      <c r="T8" s="40" t="str">
        <f>Sheet1!C307</f>
        <v>Patrol Badge - Beaver</v>
      </c>
      <c r="U8" s="43">
        <f>Sheet1!D307</f>
        <v>0.7</v>
      </c>
      <c r="V8" s="40"/>
      <c r="W8" s="40"/>
    </row>
    <row r="9" spans="1:23" ht="27.75" customHeight="1">
      <c r="A9" s="37">
        <f>Sheet1!B95</f>
        <v>105819</v>
      </c>
      <c r="B9" s="37" t="str">
        <f>Sheet1!C95</f>
        <v>Scout - Air &amp; Sea Navigation</v>
      </c>
      <c r="C9" s="38">
        <f>Sheet1!D95</f>
        <v>0.6</v>
      </c>
      <c r="D9" s="40"/>
      <c r="E9" s="37"/>
      <c r="F9" s="35"/>
      <c r="G9" s="37">
        <f>Sheet1!B139</f>
        <v>101462</v>
      </c>
      <c r="H9" s="37" t="str">
        <f>Sheet1!C131</f>
        <v>Scout - Media Relations and Marketing</v>
      </c>
      <c r="I9" s="38">
        <f>Sheet1!D139</f>
        <v>0.6</v>
      </c>
      <c r="J9" s="40"/>
      <c r="K9" s="37"/>
      <c r="L9" s="35"/>
      <c r="M9" s="37">
        <f>Sheet1!B84</f>
        <v>106183</v>
      </c>
      <c r="N9" s="37" t="str">
        <f>Sheet1!C84</f>
        <v>Scout - Creative Challenge Award</v>
      </c>
      <c r="O9" s="38">
        <f>Sheet1!D84</f>
        <v>0.71</v>
      </c>
      <c r="P9" s="37"/>
      <c r="Q9" s="37"/>
      <c r="R9" s="35"/>
      <c r="S9" s="40">
        <f>Sheet1!B308</f>
        <v>101459</v>
      </c>
      <c r="T9" s="40" t="str">
        <f>Sheet1!C308</f>
        <v>Patrol Badge - Buffalo</v>
      </c>
      <c r="U9" s="43">
        <f>Sheet1!D308</f>
        <v>0.7</v>
      </c>
      <c r="V9" s="40"/>
      <c r="W9" s="40"/>
    </row>
    <row r="10" spans="1:23" ht="27.75" customHeight="1">
      <c r="A10" s="37">
        <f>Sheet1!B96</f>
        <v>101383</v>
      </c>
      <c r="B10" s="37" t="str">
        <f>Sheet1!C96</f>
        <v>Scout - Air Spotter</v>
      </c>
      <c r="C10" s="38">
        <f>Sheet1!D96</f>
        <v>0.6</v>
      </c>
      <c r="D10" s="40"/>
      <c r="E10" s="37"/>
      <c r="F10" s="35"/>
      <c r="G10" s="37">
        <f>Sheet1!B140</f>
        <v>101362</v>
      </c>
      <c r="H10" s="37" t="str">
        <f>Sheet1!C132</f>
        <v>Scout - Meteorologist</v>
      </c>
      <c r="I10" s="38">
        <f>Sheet1!D140</f>
        <v>0.6</v>
      </c>
      <c r="J10" s="40"/>
      <c r="K10" s="37"/>
      <c r="L10" s="35"/>
      <c r="M10" s="37">
        <f>Sheet1!B85</f>
        <v>106184</v>
      </c>
      <c r="N10" s="37" t="str">
        <f>Sheet1!C85</f>
        <v>Scout - Expedition Challenge Award</v>
      </c>
      <c r="O10" s="38">
        <f>Sheet1!D85</f>
        <v>0.71</v>
      </c>
      <c r="P10" s="37"/>
      <c r="Q10" s="37"/>
      <c r="R10" s="35"/>
      <c r="S10" s="40">
        <f>Sheet1!B309</f>
        <v>101431</v>
      </c>
      <c r="T10" s="40" t="str">
        <f>Sheet1!C309</f>
        <v>Patrol Badge - Bull</v>
      </c>
      <c r="U10" s="43">
        <f>Sheet1!D309</f>
        <v>0.7</v>
      </c>
      <c r="V10" s="40"/>
      <c r="W10" s="40"/>
    </row>
    <row r="11" spans="1:23" ht="27.75" customHeight="1">
      <c r="A11" s="37">
        <f>Sheet1!B97</f>
        <v>101387</v>
      </c>
      <c r="B11" s="37" t="str">
        <f>Sheet1!C97</f>
        <v>Scout - Angler</v>
      </c>
      <c r="C11" s="38">
        <f>Sheet1!D97</f>
        <v>0.6</v>
      </c>
      <c r="D11" s="40"/>
      <c r="E11" s="37"/>
      <c r="F11" s="35"/>
      <c r="G11" s="37">
        <f>Sheet1!B141</f>
        <v>101494</v>
      </c>
      <c r="H11" s="37" t="str">
        <f>Sheet1!C133</f>
        <v>Scout - Model Maker</v>
      </c>
      <c r="I11" s="38">
        <f>Sheet1!D141</f>
        <v>0.6</v>
      </c>
      <c r="J11" s="40"/>
      <c r="K11" s="37"/>
      <c r="L11" s="35"/>
      <c r="M11" s="37">
        <f>Sheet1!B86</f>
        <v>106182</v>
      </c>
      <c r="N11" s="37" t="str">
        <f>Sheet1!C86</f>
        <v>Scout - Outdoors Challenge Award</v>
      </c>
      <c r="O11" s="38">
        <f>Sheet1!D86</f>
        <v>0.71</v>
      </c>
      <c r="P11" s="37"/>
      <c r="Q11" s="37"/>
      <c r="R11" s="35"/>
      <c r="S11" s="40">
        <f>Sheet1!B310</f>
        <v>101456</v>
      </c>
      <c r="T11" s="40" t="str">
        <f>Sheet1!C310</f>
        <v>Patrol Badge - Bulldog</v>
      </c>
      <c r="U11" s="43">
        <f>Sheet1!D310</f>
        <v>0.7</v>
      </c>
      <c r="V11" s="40"/>
      <c r="W11" s="40"/>
    </row>
    <row r="12" spans="1:23" ht="27.75" customHeight="1">
      <c r="A12" s="37">
        <f>Sheet1!B98</f>
        <v>101388</v>
      </c>
      <c r="B12" s="37" t="str">
        <f>Sheet1!C98</f>
        <v>Scout - Artist</v>
      </c>
      <c r="C12" s="38">
        <f>Sheet1!D98</f>
        <v>0.6</v>
      </c>
      <c r="D12" s="40"/>
      <c r="E12" s="37"/>
      <c r="F12" s="35"/>
      <c r="G12" s="37">
        <f>Sheet1!B142</f>
        <v>101363</v>
      </c>
      <c r="H12" s="37" t="str">
        <f>Sheet1!C134</f>
        <v>Scout - My Faith</v>
      </c>
      <c r="I12" s="38">
        <f>Sheet1!D142</f>
        <v>0.6</v>
      </c>
      <c r="J12" s="40"/>
      <c r="K12" s="37"/>
      <c r="L12" s="35"/>
      <c r="M12" s="37">
        <f>Sheet1!B87</f>
        <v>106181</v>
      </c>
      <c r="N12" s="37" t="str">
        <f>Sheet1!C87</f>
        <v>Scout - Personal Challenge Award</v>
      </c>
      <c r="O12" s="38">
        <f>Sheet1!D87</f>
        <v>0.71</v>
      </c>
      <c r="P12" s="37"/>
      <c r="Q12" s="37"/>
      <c r="R12" s="35"/>
      <c r="S12" s="40">
        <f>Sheet1!B311</f>
        <v>101458</v>
      </c>
      <c r="T12" s="40" t="str">
        <f>Sheet1!C311</f>
        <v>Patrol Badge - Cobra</v>
      </c>
      <c r="U12" s="43">
        <f>Sheet1!D311</f>
        <v>0.7</v>
      </c>
      <c r="V12" s="40"/>
      <c r="W12" s="40"/>
    </row>
    <row r="13" spans="1:23" ht="27.75" customHeight="1">
      <c r="A13" s="37">
        <f>Sheet1!B99</f>
        <v>101490</v>
      </c>
      <c r="B13" s="37" t="str">
        <f>Sheet1!C99</f>
        <v>Scout - Astronautics</v>
      </c>
      <c r="C13" s="38">
        <f>Sheet1!D99</f>
        <v>0.6</v>
      </c>
      <c r="D13" s="40"/>
      <c r="E13" s="37"/>
      <c r="F13" s="35"/>
      <c r="G13" s="37">
        <f>Sheet1!B143</f>
        <v>101365</v>
      </c>
      <c r="H13" s="37" t="str">
        <f>Sheet1!C135</f>
        <v>Scout - Naturalist</v>
      </c>
      <c r="I13" s="38">
        <f>Sheet1!D143</f>
        <v>0.6</v>
      </c>
      <c r="J13" s="40"/>
      <c r="K13" s="37"/>
      <c r="L13" s="35"/>
      <c r="M13" s="37">
        <f>Sheet1!B88</f>
        <v>106180</v>
      </c>
      <c r="N13" s="37" t="str">
        <f>Sheet1!C88</f>
        <v>Scout - Skills Challenge Award</v>
      </c>
      <c r="O13" s="38">
        <f>Sheet1!D88</f>
        <v>0.71</v>
      </c>
      <c r="P13" s="37"/>
      <c r="Q13" s="37"/>
      <c r="R13" s="35"/>
      <c r="S13" s="40">
        <f>Sheet1!B312</f>
        <v>101427</v>
      </c>
      <c r="T13" s="40" t="str">
        <f>Sheet1!C312</f>
        <v>Patrol Badge - Curlew</v>
      </c>
      <c r="U13" s="43">
        <f>Sheet1!D312</f>
        <v>0.7</v>
      </c>
      <c r="V13" s="40"/>
      <c r="W13" s="40"/>
    </row>
    <row r="14" spans="1:23" ht="27.75" customHeight="1">
      <c r="A14" s="37">
        <f>Sheet1!B100</f>
        <v>101390</v>
      </c>
      <c r="B14" s="37" t="str">
        <f>Sheet1!C100</f>
        <v>Scout - Astonomer</v>
      </c>
      <c r="C14" s="38">
        <f>Sheet1!D100</f>
        <v>0.6</v>
      </c>
      <c r="D14" s="40"/>
      <c r="E14" s="37"/>
      <c r="F14" s="35"/>
      <c r="G14" s="37">
        <f>Sheet1!B144</f>
        <v>101366</v>
      </c>
      <c r="H14" s="37" t="str">
        <f>Sheet1!C136</f>
        <v>Scout - Orienteer</v>
      </c>
      <c r="I14" s="38">
        <f>Sheet1!D144</f>
        <v>0.6</v>
      </c>
      <c r="J14" s="40"/>
      <c r="K14" s="37"/>
      <c r="L14" s="35"/>
      <c r="M14" s="37">
        <f>Sheet1!B89</f>
        <v>106179</v>
      </c>
      <c r="N14" s="37" t="str">
        <f>Sheet1!C89</f>
        <v>Scout - Team Leader Challenge Award</v>
      </c>
      <c r="O14" s="38">
        <f>Sheet1!D89</f>
        <v>0.71</v>
      </c>
      <c r="P14" s="37"/>
      <c r="Q14" s="37"/>
      <c r="R14" s="35"/>
      <c r="S14" s="40">
        <f>Sheet1!B313</f>
        <v>101429</v>
      </c>
      <c r="T14" s="40" t="str">
        <f>Sheet1!C313</f>
        <v>Patrol Badge - Eagle</v>
      </c>
      <c r="U14" s="43">
        <f>Sheet1!D313</f>
        <v>0.7</v>
      </c>
      <c r="V14" s="40"/>
      <c r="W14" s="40"/>
    </row>
    <row r="15" spans="1:23" ht="27.75" customHeight="1">
      <c r="A15" s="37">
        <f>Sheet1!B101</f>
        <v>101391</v>
      </c>
      <c r="B15" s="37" t="str">
        <f>Sheet1!C101</f>
        <v>Scout - Athletics</v>
      </c>
      <c r="C15" s="38">
        <f>Sheet1!D101</f>
        <v>0.6</v>
      </c>
      <c r="D15" s="40"/>
      <c r="E15" s="37"/>
      <c r="F15" s="35"/>
      <c r="G15" s="37">
        <f>Sheet1!B145</f>
        <v>101373</v>
      </c>
      <c r="H15" s="37" t="str">
        <f>Sheet1!C137</f>
        <v>Scout - Parascending</v>
      </c>
      <c r="I15" s="38">
        <f>Sheet1!D145</f>
        <v>0.6</v>
      </c>
      <c r="J15" s="40"/>
      <c r="K15" s="37"/>
      <c r="L15" s="35"/>
      <c r="M15" s="37">
        <f>Sheet1!B90</f>
        <v>106186</v>
      </c>
      <c r="N15" s="37" t="str">
        <f>Sheet1!C90</f>
        <v>Scout - Teamwork Challenge Award</v>
      </c>
      <c r="O15" s="38">
        <f>Sheet1!D90</f>
        <v>0.71</v>
      </c>
      <c r="P15" s="37"/>
      <c r="Q15" s="37"/>
      <c r="R15" s="35"/>
      <c r="S15" s="40">
        <f>Sheet1!B314</f>
        <v>101437</v>
      </c>
      <c r="T15" s="40" t="str">
        <f>Sheet1!C314</f>
        <v>Patrol Badge - Falcon</v>
      </c>
      <c r="U15" s="43">
        <f>Sheet1!D314</f>
        <v>0.7</v>
      </c>
      <c r="V15" s="40"/>
      <c r="W15" s="40"/>
    </row>
    <row r="16" spans="1:23" ht="27.75" customHeight="1">
      <c r="A16" s="37">
        <f>Sheet1!B102</f>
        <v>104395</v>
      </c>
      <c r="B16" s="37" t="str">
        <f>Sheet1!C102</f>
        <v>Scout - Athletics Plus</v>
      </c>
      <c r="C16" s="38">
        <f>Sheet1!D102</f>
        <v>0.6</v>
      </c>
      <c r="D16" s="40"/>
      <c r="E16" s="37"/>
      <c r="F16" s="35"/>
      <c r="G16" s="37">
        <f>Sheet1!B146</f>
        <v>101374</v>
      </c>
      <c r="H16" s="37" t="str">
        <f>Sheet1!C138</f>
        <v>Scout - Photographer</v>
      </c>
      <c r="I16" s="38">
        <f>Sheet1!D146</f>
        <v>0.6</v>
      </c>
      <c r="J16" s="40"/>
      <c r="K16" s="37"/>
      <c r="L16" s="35"/>
      <c r="M16" s="37">
        <f>Sheet1!B91</f>
        <v>106187</v>
      </c>
      <c r="N16" s="37" t="str">
        <f>Sheet1!C91</f>
        <v>Scout - World Challenge Award</v>
      </c>
      <c r="O16" s="38">
        <f>Sheet1!D91</f>
        <v>0.71</v>
      </c>
      <c r="P16" s="37"/>
      <c r="Q16" s="37"/>
      <c r="R16" s="35"/>
      <c r="S16" s="40">
        <f>Sheet1!B315</f>
        <v>101440</v>
      </c>
      <c r="T16" s="40" t="str">
        <f>Sheet1!C315</f>
        <v>Patrol Badge - Fox</v>
      </c>
      <c r="U16" s="43">
        <f>Sheet1!D315</f>
        <v>0.7</v>
      </c>
      <c r="V16" s="40"/>
      <c r="W16" s="40"/>
    </row>
    <row r="17" spans="1:23" ht="27.75" customHeight="1">
      <c r="A17" s="37">
        <f>Sheet1!B103</f>
        <v>101394</v>
      </c>
      <c r="B17" s="37" t="str">
        <f>Sheet1!C103</f>
        <v>Scout - Camper</v>
      </c>
      <c r="C17" s="38">
        <f>Sheet1!D103</f>
        <v>0.6</v>
      </c>
      <c r="D17" s="40"/>
      <c r="E17" s="37"/>
      <c r="F17" s="35"/>
      <c r="G17" s="37">
        <f>Sheet1!B147</f>
        <v>101375</v>
      </c>
      <c r="H17" s="37" t="str">
        <f>Sheet1!C139</f>
        <v>Scout - Physical Recreation</v>
      </c>
      <c r="I17" s="38">
        <f>Sheet1!D147</f>
        <v>0.6</v>
      </c>
      <c r="J17" s="40"/>
      <c r="K17" s="37"/>
      <c r="L17" s="35"/>
      <c r="M17" s="37">
        <f>Sheet1!B92</f>
        <v>101270</v>
      </c>
      <c r="N17" s="37" t="str">
        <f>Sheet1!C92</f>
        <v>Scout - Moving On Award</v>
      </c>
      <c r="O17" s="38">
        <f>Sheet1!D92</f>
        <v>0.6</v>
      </c>
      <c r="P17" s="37"/>
      <c r="Q17" s="37"/>
      <c r="R17" s="35"/>
      <c r="S17" s="40">
        <f>Sheet1!B316</f>
        <v>101432</v>
      </c>
      <c r="T17" s="40" t="str">
        <f>Sheet1!C316</f>
        <v>Patrol Badge - Gannet</v>
      </c>
      <c r="U17" s="43">
        <f>Sheet1!D316</f>
        <v>0.7</v>
      </c>
      <c r="V17" s="40"/>
      <c r="W17" s="40"/>
    </row>
    <row r="18" spans="1:23" ht="27.75" customHeight="1">
      <c r="A18" s="37">
        <f>Sheet1!B104</f>
        <v>101396</v>
      </c>
      <c r="B18" s="37" t="str">
        <f>Sheet1!C104</f>
        <v>Scout - Caver</v>
      </c>
      <c r="C18" s="38">
        <f>Sheet1!D104</f>
        <v>0.6</v>
      </c>
      <c r="D18" s="40"/>
      <c r="E18" s="37"/>
      <c r="F18" s="35"/>
      <c r="G18" s="37">
        <f>Sheet1!B148</f>
        <v>101493</v>
      </c>
      <c r="H18" s="37" t="str">
        <f>Sheet1!C140</f>
        <v>Scout - Pioneer</v>
      </c>
      <c r="I18" s="38">
        <f>Sheet1!D148</f>
        <v>0.6</v>
      </c>
      <c r="J18" s="40"/>
      <c r="K18" s="37"/>
      <c r="L18" s="35"/>
      <c r="R18" s="35"/>
      <c r="S18" s="40">
        <f>Sheet1!B317</f>
        <v>101461</v>
      </c>
      <c r="T18" s="40" t="str">
        <f>Sheet1!C317</f>
        <v>Patrol Badge - Hawk</v>
      </c>
      <c r="U18" s="43">
        <f>Sheet1!D317</f>
        <v>0.7</v>
      </c>
      <c r="V18" s="40"/>
      <c r="W18" s="40"/>
    </row>
    <row r="19" spans="1:23" ht="27.75" customHeight="1">
      <c r="A19" s="37">
        <f>Sheet1!B105</f>
        <v>101397</v>
      </c>
      <c r="B19" s="37" t="str">
        <f>Sheet1!C105</f>
        <v>Scout - Chef</v>
      </c>
      <c r="C19" s="38">
        <f>Sheet1!D105</f>
        <v>0.6</v>
      </c>
      <c r="D19" s="40"/>
      <c r="E19" s="37"/>
      <c r="F19" s="35"/>
      <c r="G19" s="37">
        <f>Sheet1!B149</f>
        <v>101376</v>
      </c>
      <c r="H19" s="37" t="str">
        <f>Sheet1!C141</f>
        <v>Scout - Plus</v>
      </c>
      <c r="I19" s="38">
        <f>Sheet1!D149</f>
        <v>0.6</v>
      </c>
      <c r="J19" s="40"/>
      <c r="K19" s="37"/>
      <c r="L19" s="35"/>
      <c r="M19" s="86" t="str">
        <f>Sheet1!B274</f>
        <v>WORLD/DISTRICT/COUNTY</v>
      </c>
      <c r="N19" s="86"/>
      <c r="O19" s="86"/>
      <c r="P19" s="86"/>
      <c r="Q19" s="86"/>
      <c r="R19" s="35"/>
      <c r="S19" s="40">
        <f>Sheet1!B318</f>
        <v>101438</v>
      </c>
      <c r="T19" s="40" t="str">
        <f>Sheet1!C318</f>
        <v>Patrol Badge - Kestrel</v>
      </c>
      <c r="U19" s="43">
        <f>Sheet1!D318</f>
        <v>0.7</v>
      </c>
      <c r="V19" s="40"/>
      <c r="W19" s="40"/>
    </row>
    <row r="20" spans="1:23" ht="27.75" customHeight="1">
      <c r="A20" s="37">
        <f>Sheet1!B106</f>
        <v>101398</v>
      </c>
      <c r="B20" s="37" t="str">
        <f>Sheet1!C106</f>
        <v>Scout - Circus Skills</v>
      </c>
      <c r="C20" s="38">
        <f>Sheet1!D106</f>
        <v>0.6</v>
      </c>
      <c r="D20" s="40"/>
      <c r="E20" s="37"/>
      <c r="F20" s="35"/>
      <c r="G20" s="37">
        <f>Sheet1!B150</f>
        <v>106191</v>
      </c>
      <c r="H20" s="37" t="str">
        <f>Sheet1!C142</f>
        <v>Scout - Power Coxswain</v>
      </c>
      <c r="I20" s="38">
        <f>Sheet1!D150</f>
        <v>0.6</v>
      </c>
      <c r="J20" s="40"/>
      <c r="K20" s="37"/>
      <c r="L20" s="35"/>
      <c r="M20" s="37">
        <f>Sheet1!B275</f>
        <v>101224</v>
      </c>
      <c r="N20" s="37" t="str">
        <f>Sheet1!C275</f>
        <v>World Badge (1)</v>
      </c>
      <c r="O20" s="38">
        <f>Sheet1!D275</f>
        <v>0.71</v>
      </c>
      <c r="P20" s="37"/>
      <c r="Q20" s="37"/>
      <c r="R20" s="35"/>
      <c r="S20" s="40">
        <f>Sheet1!B319</f>
        <v>101433</v>
      </c>
      <c r="T20" s="40" t="str">
        <f>Sheet1!C319</f>
        <v>Patrol Badge - Kingfisher</v>
      </c>
      <c r="U20" s="43">
        <f>Sheet1!D319</f>
        <v>0.7</v>
      </c>
      <c r="V20" s="40"/>
      <c r="W20" s="40"/>
    </row>
    <row r="21" spans="1:23" ht="27.75" customHeight="1">
      <c r="A21" s="37">
        <f>Sheet1!B107</f>
        <v>101399</v>
      </c>
      <c r="B21" s="37" t="str">
        <f>Sheet1!C107</f>
        <v>Scout - Climber</v>
      </c>
      <c r="C21" s="38">
        <f>Sheet1!D107</f>
        <v>0.6</v>
      </c>
      <c r="D21" s="40"/>
      <c r="E21" s="37"/>
      <c r="F21" s="35"/>
      <c r="G21" s="37">
        <f>Sheet1!B151</f>
        <v>101378</v>
      </c>
      <c r="H21" s="37" t="str">
        <f>Sheet1!C143</f>
        <v>Scout - Pulling</v>
      </c>
      <c r="I21" s="38">
        <f>Sheet1!D151</f>
        <v>0.6</v>
      </c>
      <c r="J21" s="40"/>
      <c r="K21" s="37"/>
      <c r="L21" s="35"/>
      <c r="M21" s="37">
        <f>Sheet1!B276</f>
        <v>10007</v>
      </c>
      <c r="N21" s="37" t="str">
        <f>Sheet1!C276</f>
        <v>Loddon District Badge (3)</v>
      </c>
      <c r="O21" s="38">
        <f>Sheet1!D276</f>
        <v>0.36</v>
      </c>
      <c r="P21" s="37"/>
      <c r="Q21" s="37"/>
      <c r="R21" s="35"/>
      <c r="S21" s="40">
        <f>Sheet1!B320</f>
        <v>101441</v>
      </c>
      <c r="T21" s="40" t="str">
        <f>Sheet1!C320</f>
        <v>Patrol Badge - Lion</v>
      </c>
      <c r="U21" s="43">
        <f>Sheet1!D320</f>
        <v>0.7</v>
      </c>
      <c r="V21" s="40"/>
      <c r="W21" s="40"/>
    </row>
    <row r="22" spans="1:23" ht="27.75" customHeight="1">
      <c r="A22" s="37">
        <f>Sheet1!B108</f>
        <v>101491</v>
      </c>
      <c r="B22" s="37" t="str">
        <f>Sheet1!C108</f>
        <v>Scout - Communicator</v>
      </c>
      <c r="C22" s="38">
        <f>Sheet1!D108</f>
        <v>0.6</v>
      </c>
      <c r="D22" s="40"/>
      <c r="E22" s="37"/>
      <c r="F22" s="35"/>
      <c r="G22" s="37">
        <f>Sheet1!B152</f>
        <v>101379</v>
      </c>
      <c r="H22" s="37" t="str">
        <f>Sheet1!C144</f>
        <v>Scout - Quartermaster</v>
      </c>
      <c r="I22" s="38">
        <f>Sheet1!D152</f>
        <v>0.6</v>
      </c>
      <c r="J22" s="40"/>
      <c r="K22" s="37"/>
      <c r="L22" s="35"/>
      <c r="M22" s="37">
        <f>Sheet1!B277</f>
        <v>10008</v>
      </c>
      <c r="N22" s="37" t="str">
        <f>Sheet1!C277</f>
        <v>Berkshire County Badge (2)</v>
      </c>
      <c r="O22" s="38">
        <f>Sheet1!D277</f>
        <v>0.28</v>
      </c>
      <c r="P22" s="37"/>
      <c r="Q22" s="37"/>
      <c r="R22" s="35"/>
      <c r="S22" s="40">
        <f>Sheet1!B321</f>
        <v>101439</v>
      </c>
      <c r="T22" s="40" t="str">
        <f>Sheet1!C321</f>
        <v>Patrol Badge - Merlin</v>
      </c>
      <c r="U22" s="43">
        <f>Sheet1!D321</f>
        <v>0.7</v>
      </c>
      <c r="V22" s="40"/>
      <c r="W22" s="40"/>
    </row>
    <row r="23" spans="1:23" ht="27.75" customHeight="1">
      <c r="A23" s="37">
        <f>Sheet1!B109</f>
        <v>101400</v>
      </c>
      <c r="B23" s="37" t="str">
        <f>Sheet1!C109</f>
        <v>Scout - Craft</v>
      </c>
      <c r="C23" s="38">
        <f>Sheet1!D109</f>
        <v>0.6</v>
      </c>
      <c r="D23" s="40"/>
      <c r="E23" s="37"/>
      <c r="F23" s="35"/>
      <c r="G23" s="37" t="str">
        <f>Sheet1!B153</f>
        <v>EXPLORER SCOUT</v>
      </c>
      <c r="H23" s="37" t="str">
        <f>Sheet1!C145</f>
        <v>Scout - Smallholder</v>
      </c>
      <c r="I23" s="38">
        <f>Sheet1!D153</f>
        <v>0</v>
      </c>
      <c r="J23" s="40"/>
      <c r="K23" s="37"/>
      <c r="L23" s="35"/>
      <c r="M23" s="37">
        <f>Sheet1!B278</f>
        <v>10009</v>
      </c>
      <c r="N23" s="37" t="str">
        <f>Sheet1!C278</f>
        <v>Wokingham District Badge (4)</v>
      </c>
      <c r="O23" s="38">
        <f>Sheet1!D278</f>
        <v>0.36</v>
      </c>
      <c r="P23" s="37"/>
      <c r="Q23" s="37"/>
      <c r="R23" s="35"/>
      <c r="S23" s="40">
        <f>Sheet1!B322</f>
        <v>101430</v>
      </c>
      <c r="T23" s="40" t="str">
        <f>Sheet1!C322</f>
        <v>Patrol Badge - Otter</v>
      </c>
      <c r="U23" s="43">
        <f>Sheet1!D322</f>
        <v>0.7</v>
      </c>
      <c r="V23" s="40"/>
      <c r="W23" s="40"/>
    </row>
    <row r="24" spans="1:23" ht="27.75" customHeight="1">
      <c r="A24" s="37">
        <f>Sheet1!B110</f>
        <v>101401</v>
      </c>
      <c r="B24" s="37" t="str">
        <f>Sheet1!C110</f>
        <v>Scout - Cyclist</v>
      </c>
      <c r="C24" s="38">
        <f>Sheet1!D110</f>
        <v>0.6</v>
      </c>
      <c r="D24" s="40"/>
      <c r="E24" s="37"/>
      <c r="F24" s="35"/>
      <c r="G24" s="37">
        <f>Sheet1!B154</f>
        <v>101272</v>
      </c>
      <c r="H24" s="37" t="str">
        <f>Sheet1!C146</f>
        <v>Scout - Snowsports</v>
      </c>
      <c r="I24" s="38">
        <f>Sheet1!D154</f>
        <v>0.71</v>
      </c>
      <c r="J24" s="40"/>
      <c r="K24" s="37"/>
      <c r="L24" s="35"/>
      <c r="M24" s="37">
        <f>Sheet1!B279</f>
        <v>100771</v>
      </c>
      <c r="N24" s="37" t="str">
        <f>Sheet1!C279</f>
        <v>Uniform Union Flag Badge</v>
      </c>
      <c r="O24" s="38">
        <f>Sheet1!D279</f>
        <v>0.6</v>
      </c>
      <c r="P24" s="37"/>
      <c r="Q24" s="37"/>
      <c r="R24" s="35"/>
      <c r="S24" s="40">
        <f>Sheet1!B323</f>
        <v>101460</v>
      </c>
      <c r="T24" s="40" t="str">
        <f>Sheet1!C323</f>
        <v>Patrol Badge - Owl</v>
      </c>
      <c r="U24" s="43">
        <f>Sheet1!D323</f>
        <v>0.7</v>
      </c>
      <c r="V24" s="40"/>
      <c r="W24" s="40"/>
    </row>
    <row r="25" spans="1:23" ht="27.75" customHeight="1">
      <c r="A25" s="37">
        <f>Sheet1!B111</f>
        <v>101403</v>
      </c>
      <c r="B25" s="37" t="str">
        <f>Sheet1!C111</f>
        <v>Scout - DIY</v>
      </c>
      <c r="C25" s="38">
        <f>Sheet1!D111</f>
        <v>0.6</v>
      </c>
      <c r="D25" s="40"/>
      <c r="E25" s="37"/>
      <c r="F25" s="35"/>
      <c r="G25" s="37">
        <f>Sheet1!B155</f>
        <v>101273</v>
      </c>
      <c r="H25" s="37" t="str">
        <f>Sheet1!C147</f>
        <v>Scout - Sports Enthusiast</v>
      </c>
      <c r="I25" s="38">
        <f>Sheet1!D155</f>
        <v>0.71</v>
      </c>
      <c r="J25" s="40"/>
      <c r="K25" s="37"/>
      <c r="L25" s="35"/>
      <c r="R25" s="35"/>
      <c r="S25" s="40">
        <f>Sheet1!B324</f>
        <v>101447</v>
      </c>
      <c r="T25" s="40" t="str">
        <f>Sheet1!C324</f>
        <v>Patrol Badge - Panther</v>
      </c>
      <c r="U25" s="43">
        <f>Sheet1!D324</f>
        <v>0.7</v>
      </c>
      <c r="V25" s="40"/>
      <c r="W25" s="40"/>
    </row>
    <row r="26" spans="1:23" ht="27.75" customHeight="1">
      <c r="A26" s="37">
        <f>Sheet1!B112</f>
        <v>101404</v>
      </c>
      <c r="B26" s="37" t="str">
        <f>Sheet1!C112</f>
        <v>Scout - Dragon Boating</v>
      </c>
      <c r="C26" s="38">
        <f>Sheet1!D112</f>
        <v>0.6</v>
      </c>
      <c r="D26" s="40"/>
      <c r="E26" s="37"/>
      <c r="F26" s="35"/>
      <c r="G26" s="37">
        <f>Sheet1!B156</f>
        <v>101274</v>
      </c>
      <c r="H26" s="37" t="str">
        <f>Sheet1!C148</f>
        <v>Scout - Street Sports</v>
      </c>
      <c r="I26" s="38">
        <f>Sheet1!D156</f>
        <v>0.6</v>
      </c>
      <c r="J26" s="40"/>
      <c r="K26" s="37"/>
      <c r="L26" s="35"/>
      <c r="M26" s="86" t="str">
        <f>Sheet1!B270</f>
        <v>LEADERSHIP STRIPES</v>
      </c>
      <c r="N26" s="86"/>
      <c r="O26" s="86"/>
      <c r="P26" s="86"/>
      <c r="Q26" s="86"/>
      <c r="R26" s="35"/>
      <c r="S26" s="40">
        <f>Sheet1!B325</f>
        <v>101446</v>
      </c>
      <c r="T26" s="40" t="str">
        <f>Sheet1!C325</f>
        <v>Patrol Badge - Peewit</v>
      </c>
      <c r="U26" s="43">
        <f>Sheet1!D325</f>
        <v>0.7</v>
      </c>
      <c r="V26" s="40"/>
      <c r="W26" s="40"/>
    </row>
    <row r="27" spans="1:23" ht="27.75" customHeight="1">
      <c r="A27" s="37">
        <f>Sheet1!B113</f>
        <v>101405</v>
      </c>
      <c r="B27" s="37" t="str">
        <f>Sheet1!C113</f>
        <v>Scout - Electronics</v>
      </c>
      <c r="C27" s="38">
        <f>Sheet1!D113</f>
        <v>0.6</v>
      </c>
      <c r="D27" s="40"/>
      <c r="E27" s="37"/>
      <c r="F27" s="35"/>
      <c r="G27" s="37">
        <f>Sheet1!B157</f>
        <v>101496</v>
      </c>
      <c r="H27" s="37" t="str">
        <f>Sheet1!C149</f>
        <v>Scout - Survival Skills</v>
      </c>
      <c r="I27" s="38">
        <f>Sheet1!D157</f>
        <v>0.6</v>
      </c>
      <c r="J27" s="40"/>
      <c r="K27" s="37"/>
      <c r="L27" s="35"/>
      <c r="M27" s="37">
        <f>Sheet1!B271</f>
        <v>101278</v>
      </c>
      <c r="N27" s="37" t="str">
        <f>Sheet1!C271</f>
        <v>APL / Seconder Stripe</v>
      </c>
      <c r="O27" s="38">
        <f>Sheet1!D271</f>
        <v>0.6</v>
      </c>
      <c r="P27" s="37"/>
      <c r="Q27" s="37"/>
      <c r="R27" s="35"/>
      <c r="S27" s="40">
        <f>Sheet1!B326</f>
        <v>101444</v>
      </c>
      <c r="T27" s="40" t="str">
        <f>Sheet1!C326</f>
        <v>Patrol Badge - Raven</v>
      </c>
      <c r="U27" s="43">
        <f>Sheet1!D326</f>
        <v>0.7</v>
      </c>
      <c r="V27" s="40"/>
      <c r="W27" s="40"/>
    </row>
    <row r="28" spans="1:23" ht="27.75" customHeight="1">
      <c r="A28" s="37">
        <f>Sheet1!B114</f>
        <v>101407</v>
      </c>
      <c r="B28" s="37" t="str">
        <f>Sheet1!C114</f>
        <v>Scout - Entertainer</v>
      </c>
      <c r="C28" s="38">
        <f>Sheet1!D114</f>
        <v>0.6</v>
      </c>
      <c r="D28" s="40"/>
      <c r="E28" s="37"/>
      <c r="F28" s="35"/>
      <c r="G28" s="37">
        <f>Sheet1!B158</f>
        <v>101495</v>
      </c>
      <c r="H28" s="37" t="str">
        <f>Sheet1!C150</f>
        <v>Scout - Water Activities</v>
      </c>
      <c r="I28" s="38">
        <f>Sheet1!D158</f>
        <v>0.6</v>
      </c>
      <c r="J28" s="37"/>
      <c r="K28" s="37"/>
      <c r="L28" s="35"/>
      <c r="M28" s="37">
        <f>Sheet1!B272</f>
        <v>101279</v>
      </c>
      <c r="N28" s="37" t="str">
        <f>Sheet1!C272</f>
        <v>PL / Sixer Stripe</v>
      </c>
      <c r="O28" s="38">
        <f>Sheet1!D272</f>
        <v>0.6</v>
      </c>
      <c r="P28" s="37"/>
      <c r="Q28" s="37"/>
      <c r="R28" s="35"/>
      <c r="S28" s="40">
        <f>Sheet1!B327</f>
        <v>101443</v>
      </c>
      <c r="T28" s="40" t="str">
        <f>Sheet1!C327</f>
        <v>Patrol Badge - Seagull</v>
      </c>
      <c r="U28" s="43">
        <f>Sheet1!D327</f>
        <v>0.7</v>
      </c>
      <c r="V28" s="40"/>
      <c r="W28" s="40"/>
    </row>
    <row r="29" spans="1:23" ht="27.75" customHeight="1">
      <c r="A29" s="37">
        <f>Sheet1!B115</f>
        <v>105820</v>
      </c>
      <c r="B29" s="37" t="str">
        <f>Sheet1!C115</f>
        <v>Scout - Environmental Conservation</v>
      </c>
      <c r="C29" s="38">
        <f>Sheet1!D115</f>
        <v>0.6</v>
      </c>
      <c r="D29" s="40"/>
      <c r="E29" s="37"/>
      <c r="F29" s="35"/>
      <c r="G29" s="37">
        <f>Sheet1!B159</f>
        <v>106222</v>
      </c>
      <c r="H29" s="37" t="str">
        <f>Sheet1!C151</f>
        <v>Scout - World Faith</v>
      </c>
      <c r="I29" s="38">
        <f>Sheet1!D159</f>
        <v>0.6</v>
      </c>
      <c r="J29" s="37"/>
      <c r="K29" s="37"/>
      <c r="L29" s="35"/>
      <c r="M29" s="37">
        <f>Sheet1!B273</f>
        <v>101280</v>
      </c>
      <c r="N29" s="37" t="str">
        <f>Sheet1!C273</f>
        <v>SPL Stripe</v>
      </c>
      <c r="O29" s="38">
        <f>Sheet1!D273</f>
        <v>0.6</v>
      </c>
      <c r="P29" s="37"/>
      <c r="Q29" s="37"/>
      <c r="R29" s="35"/>
      <c r="S29" s="40">
        <f>Sheet1!B328</f>
        <v>101457</v>
      </c>
      <c r="T29" s="40" t="str">
        <f>Sheet1!C328</f>
        <v>Patrol Badge - Seal</v>
      </c>
      <c r="U29" s="43">
        <f>Sheet1!D328</f>
        <v>0.7</v>
      </c>
      <c r="V29" s="40"/>
      <c r="W29" s="40"/>
    </row>
    <row r="30" spans="1:23" ht="27.75" customHeight="1">
      <c r="A30" s="37">
        <f>Sheet1!B116</f>
        <v>101408</v>
      </c>
      <c r="B30" s="37" t="str">
        <f>Sheet1!C116</f>
        <v>Scout - Equestrian</v>
      </c>
      <c r="C30" s="38">
        <f>Sheet1!D116</f>
        <v>0.6</v>
      </c>
      <c r="D30" s="40"/>
      <c r="E30" s="37"/>
      <c r="F30" s="35"/>
      <c r="G30" s="37">
        <f>Sheet1!B160</f>
        <v>101497</v>
      </c>
      <c r="H30" s="37" t="str">
        <f>Sheet1!C152</f>
        <v>Scout - Writer</v>
      </c>
      <c r="I30" s="38">
        <f>Sheet1!D160</f>
        <v>0.6</v>
      </c>
      <c r="J30" s="37"/>
      <c r="K30" s="37"/>
      <c r="L30" s="35"/>
      <c r="O30"/>
      <c r="R30" s="35"/>
      <c r="S30" s="40">
        <f>Sheet1!B329</f>
        <v>101445</v>
      </c>
      <c r="T30" s="40" t="str">
        <f>Sheet1!C329</f>
        <v>Patrol Badge - Stag</v>
      </c>
      <c r="U30" s="43">
        <f>Sheet1!D329</f>
        <v>0.7</v>
      </c>
      <c r="V30" s="40"/>
      <c r="W30" s="40"/>
    </row>
    <row r="31" spans="1:23" ht="27.75" customHeight="1">
      <c r="A31" s="37">
        <f>Sheet1!B117</f>
        <v>101410</v>
      </c>
      <c r="B31" s="37" t="str">
        <f>Sheet1!C117</f>
        <v>Scout - Fire Safety</v>
      </c>
      <c r="C31" s="38">
        <f>Sheet1!D117</f>
        <v>0.6</v>
      </c>
      <c r="D31" s="40"/>
      <c r="E31" s="37"/>
      <c r="F31" s="35"/>
      <c r="L31" s="35"/>
      <c r="M31" s="86" t="str">
        <f>Sheet1!B292</f>
        <v>JOINING IN AWARDS</v>
      </c>
      <c r="N31" s="86"/>
      <c r="O31" s="86"/>
      <c r="P31" s="86"/>
      <c r="Q31" s="86"/>
      <c r="R31" s="35"/>
      <c r="S31" s="40">
        <f>Sheet1!B330</f>
        <v>101442</v>
      </c>
      <c r="T31" s="40" t="str">
        <f>Sheet1!C330</f>
        <v>Patrol Badge - Swift</v>
      </c>
      <c r="U31" s="43">
        <f>Sheet1!D330</f>
        <v>0.7</v>
      </c>
      <c r="V31" s="40"/>
      <c r="W31" s="40"/>
    </row>
    <row r="32" spans="1:23" ht="27.75" customHeight="1">
      <c r="A32" s="37">
        <f>Sheet1!B118</f>
        <v>101411</v>
      </c>
      <c r="B32" s="37" t="str">
        <f>Sheet1!C118</f>
        <v>Scout - Forester</v>
      </c>
      <c r="C32" s="38">
        <f>Sheet1!D118</f>
        <v>0.6</v>
      </c>
      <c r="D32" s="40"/>
      <c r="E32" s="37"/>
      <c r="F32" s="35"/>
      <c r="G32" s="105" t="str">
        <f>Sheet1!B341</f>
        <v>AIR/SEA SCOUT BADGES</v>
      </c>
      <c r="H32" s="105"/>
      <c r="I32" s="105"/>
      <c r="J32" s="105"/>
      <c r="K32" s="105"/>
      <c r="L32" s="35"/>
      <c r="M32" s="37">
        <f>Sheet1!B293</f>
        <v>101524</v>
      </c>
      <c r="N32" s="37" t="str">
        <f>Sheet1!C293</f>
        <v>Participation Badge 1</v>
      </c>
      <c r="O32" s="37">
        <f>Sheet1!D293</f>
        <v>0.46</v>
      </c>
      <c r="P32" s="37"/>
      <c r="Q32" s="37"/>
      <c r="R32" s="35"/>
      <c r="S32" s="40">
        <f>Sheet1!B331</f>
        <v>101435</v>
      </c>
      <c r="T32" s="40" t="str">
        <f>Sheet1!C331</f>
        <v>Patrol Badge - Tiger</v>
      </c>
      <c r="U32" s="43">
        <f>Sheet1!D331</f>
        <v>0.7</v>
      </c>
      <c r="V32" s="40"/>
      <c r="W32" s="40"/>
    </row>
    <row r="33" spans="1:23" ht="27.75" customHeight="1">
      <c r="A33" s="37">
        <f>Sheet1!B119</f>
        <v>105821</v>
      </c>
      <c r="B33" s="37" t="str">
        <f>Sheet1!C119</f>
        <v>Scout - Fundraising</v>
      </c>
      <c r="C33" s="38">
        <f>Sheet1!D119</f>
        <v>0.6</v>
      </c>
      <c r="D33" s="40"/>
      <c r="E33" s="37"/>
      <c r="F33" s="35"/>
      <c r="G33" s="37">
        <f>Sheet1!B342</f>
        <v>101228</v>
      </c>
      <c r="H33" s="37" t="str">
        <f>Sheet1!C342</f>
        <v>RAF Recognition</v>
      </c>
      <c r="I33" s="38">
        <f>Sheet1!D342</f>
        <v>0.8</v>
      </c>
      <c r="J33" s="37"/>
      <c r="K33" s="37"/>
      <c r="L33" s="35"/>
      <c r="M33" s="37">
        <f>Sheet1!B294</f>
        <v>101525</v>
      </c>
      <c r="N33" s="37" t="str">
        <f>Sheet1!C294</f>
        <v>Participation Badge 2</v>
      </c>
      <c r="O33" s="37">
        <f>Sheet1!D294</f>
        <v>0.46</v>
      </c>
      <c r="P33" s="37"/>
      <c r="Q33" s="37"/>
      <c r="R33" s="35"/>
      <c r="S33" s="40">
        <f>Sheet1!B332</f>
        <v>101434</v>
      </c>
      <c r="T33" s="40" t="str">
        <f>Sheet1!C332</f>
        <v>Patrol Badge - Wolf</v>
      </c>
      <c r="U33" s="43">
        <f>Sheet1!D332</f>
        <v>0.7</v>
      </c>
      <c r="V33" s="40"/>
      <c r="W33" s="40"/>
    </row>
    <row r="34" spans="1:23" ht="27.75" customHeight="1">
      <c r="A34" s="37">
        <f>Sheet1!B120</f>
        <v>105822</v>
      </c>
      <c r="B34" s="37" t="str">
        <f>Sheet1!C120</f>
        <v>Scout - Geocaching</v>
      </c>
      <c r="C34" s="38">
        <f>Sheet1!D120</f>
        <v>0.6</v>
      </c>
      <c r="D34" s="40"/>
      <c r="E34" s="37"/>
      <c r="F34" s="35"/>
      <c r="G34" s="41">
        <f>Sheet1!B343</f>
        <v>101229</v>
      </c>
      <c r="H34" s="41" t="str">
        <f>Sheet1!C343</f>
        <v>RN Recognition</v>
      </c>
      <c r="I34" s="42">
        <f>Sheet1!D343</f>
        <v>0.8</v>
      </c>
      <c r="J34" s="37"/>
      <c r="K34" s="37"/>
      <c r="L34" s="35"/>
      <c r="M34" s="37">
        <f>Sheet1!B295</f>
        <v>101526</v>
      </c>
      <c r="N34" s="37" t="str">
        <f>Sheet1!C295</f>
        <v>Participation Badge 3</v>
      </c>
      <c r="O34" s="37">
        <f>Sheet1!D295</f>
        <v>0.46</v>
      </c>
      <c r="P34" s="37"/>
      <c r="Q34" s="37"/>
      <c r="R34" s="35"/>
      <c r="S34" s="67">
        <f>Sheet1!B333</f>
        <v>101436</v>
      </c>
      <c r="T34" s="67" t="str">
        <f>Sheet1!C333</f>
        <v>Patrol Badge - Woodpecker</v>
      </c>
      <c r="U34" s="43">
        <f>Sheet1!D333</f>
        <v>0.7</v>
      </c>
      <c r="V34" s="40"/>
      <c r="W34" s="40"/>
    </row>
    <row r="35" spans="1:23" ht="27.75" customHeight="1">
      <c r="A35" s="37">
        <f>Sheet1!B121</f>
        <v>106192</v>
      </c>
      <c r="B35" s="37" t="str">
        <f>Sheet1!C121</f>
        <v>Scout - Global Issues</v>
      </c>
      <c r="C35" s="38">
        <f>Sheet1!D121</f>
        <v>0.6</v>
      </c>
      <c r="D35" s="40"/>
      <c r="E35" s="37"/>
      <c r="F35" s="35"/>
      <c r="G35" s="37">
        <f>Sheet1!B344</f>
        <v>101230</v>
      </c>
      <c r="H35" s="37" t="str">
        <f>Sheet1!C344</f>
        <v>Air Scout Identification</v>
      </c>
      <c r="I35" s="38">
        <f>Sheet1!D344</f>
        <v>1.3</v>
      </c>
      <c r="J35" s="37"/>
      <c r="K35" s="37"/>
      <c r="L35" s="35"/>
      <c r="M35" s="37">
        <f>Sheet1!B296</f>
        <v>101527</v>
      </c>
      <c r="N35" s="37" t="str">
        <f>Sheet1!C296</f>
        <v>Participation Badge 4</v>
      </c>
      <c r="O35" s="37">
        <f>Sheet1!D296</f>
        <v>0.46</v>
      </c>
      <c r="P35" s="37"/>
      <c r="Q35" s="37"/>
      <c r="R35" s="35"/>
      <c r="S35" s="40">
        <f>Sheet1!B334</f>
        <v>101428</v>
      </c>
      <c r="T35" s="40" t="str">
        <f>Sheet1!C334</f>
        <v>Patrol Badge - Woodpigeon</v>
      </c>
      <c r="U35" s="43">
        <f>Sheet1!D334</f>
        <v>0.7</v>
      </c>
      <c r="V35" s="40"/>
      <c r="W35" s="40"/>
    </row>
    <row r="36" spans="1:23" ht="27.75" customHeight="1">
      <c r="A36" s="37">
        <f>Sheet1!B122</f>
        <v>101416</v>
      </c>
      <c r="B36" s="37" t="str">
        <f>Sheet1!C122</f>
        <v>Scout - Hill Walker</v>
      </c>
      <c r="C36" s="38">
        <f>Sheet1!D122</f>
        <v>0.6</v>
      </c>
      <c r="D36" s="40"/>
      <c r="E36" s="37"/>
      <c r="F36" s="35"/>
      <c r="G36" s="37">
        <f>Sheet1!B345</f>
        <v>101234</v>
      </c>
      <c r="H36" s="37" t="str">
        <f>Sheet1!C345</f>
        <v>Sea Scout Cap Badge </v>
      </c>
      <c r="I36" s="38">
        <f>Sheet1!D345</f>
        <v>1.15</v>
      </c>
      <c r="J36" s="37"/>
      <c r="K36" s="37"/>
      <c r="L36" s="35"/>
      <c r="M36" s="37">
        <f>Sheet1!B297</f>
        <v>101528</v>
      </c>
      <c r="N36" s="37" t="str">
        <f>Sheet1!C297</f>
        <v>Participation Badge 5</v>
      </c>
      <c r="O36" s="37">
        <f>Sheet1!D297</f>
        <v>0.46</v>
      </c>
      <c r="P36" s="37"/>
      <c r="Q36" s="37"/>
      <c r="R36" s="35"/>
      <c r="S36" s="40">
        <f>Sheet1!B335</f>
        <v>101448</v>
      </c>
      <c r="T36" s="40" t="str">
        <f>Sheet1!C335</f>
        <v>Patrol Badge - Yellow</v>
      </c>
      <c r="U36" s="43">
        <f>Sheet1!D335</f>
        <v>0.7</v>
      </c>
      <c r="V36" s="40"/>
      <c r="W36" s="40"/>
    </row>
    <row r="37" spans="1:23" ht="27.75" customHeight="1">
      <c r="A37" s="37">
        <f>Sheet1!B123</f>
        <v>101417</v>
      </c>
      <c r="B37" s="37" t="str">
        <f>Sheet1!C123</f>
        <v>Scout - Hobbies</v>
      </c>
      <c r="C37" s="38">
        <f>Sheet1!D123</f>
        <v>0.6</v>
      </c>
      <c r="D37" s="40"/>
      <c r="E37" s="37"/>
      <c r="F37" s="35"/>
      <c r="G37" s="37">
        <f>Sheet1!B346</f>
        <v>101248</v>
      </c>
      <c r="H37" s="37" t="str">
        <f>Sheet1!C346</f>
        <v>Air Scout Beret Cloth Badge </v>
      </c>
      <c r="I37" s="38">
        <f>Sheet1!D346</f>
        <v>0.7</v>
      </c>
      <c r="J37" s="37"/>
      <c r="K37" s="37"/>
      <c r="L37" s="35"/>
      <c r="M37" s="37">
        <f>Sheet1!B298</f>
        <v>101529</v>
      </c>
      <c r="N37" s="37" t="str">
        <f>Sheet1!C298</f>
        <v>Participation Badge 6</v>
      </c>
      <c r="O37" s="37">
        <f>Sheet1!D298</f>
        <v>0.46</v>
      </c>
      <c r="P37" s="37"/>
      <c r="Q37" s="37"/>
      <c r="R37" s="35"/>
      <c r="S37" s="40">
        <f>Sheet1!B336</f>
        <v>101449</v>
      </c>
      <c r="T37" s="40" t="str">
        <f>Sheet1!C336</f>
        <v>Patrol Badge - Red</v>
      </c>
      <c r="U37" s="43">
        <f>Sheet1!D336</f>
        <v>0.7</v>
      </c>
      <c r="V37" s="40"/>
      <c r="W37" s="40"/>
    </row>
    <row r="38" spans="1:23" ht="27.75" customHeight="1" thickBot="1">
      <c r="A38" s="37">
        <f>Sheet1!B124</f>
        <v>106194</v>
      </c>
      <c r="B38" s="37" t="str">
        <f>Sheet1!C124</f>
        <v>Scout - International</v>
      </c>
      <c r="C38" s="38">
        <f>Sheet1!D124</f>
        <v>0.6</v>
      </c>
      <c r="D38" s="40"/>
      <c r="E38" s="37"/>
      <c r="F38" s="35"/>
      <c r="G38" s="41">
        <f>Sheet1!B347</f>
        <v>101235</v>
      </c>
      <c r="H38" s="41" t="str">
        <f>Sheet1!C347</f>
        <v>Sea Scout Gold Wire Badge</v>
      </c>
      <c r="I38" s="42">
        <f>Sheet1!D347</f>
        <v>5.75</v>
      </c>
      <c r="J38" s="37"/>
      <c r="K38" s="37"/>
      <c r="L38" s="35"/>
      <c r="M38" s="37">
        <f>Sheet1!B299</f>
        <v>101530</v>
      </c>
      <c r="N38" s="37" t="str">
        <f>Sheet1!C299</f>
        <v>Participation Badge 7</v>
      </c>
      <c r="O38" s="37">
        <f>Sheet1!D299</f>
        <v>0.46</v>
      </c>
      <c r="P38" s="37"/>
      <c r="Q38" s="37"/>
      <c r="R38" s="35"/>
      <c r="S38" s="40">
        <f>Sheet1!B337</f>
        <v>101450</v>
      </c>
      <c r="T38" s="40" t="str">
        <f>Sheet1!C337</f>
        <v>Patrol Badge - Green</v>
      </c>
      <c r="U38" s="43">
        <f>Sheet1!D337</f>
        <v>0.7</v>
      </c>
      <c r="V38" s="40"/>
      <c r="W38" s="40"/>
    </row>
    <row r="39" spans="1:23" ht="27.75" customHeight="1">
      <c r="A39" s="37">
        <f>Sheet1!B125</f>
        <v>101419</v>
      </c>
      <c r="B39" s="37" t="str">
        <f>Sheet1!C125</f>
        <v>Scout - Librarian</v>
      </c>
      <c r="C39" s="38">
        <f>Sheet1!D125</f>
        <v>0.6</v>
      </c>
      <c r="D39" s="40"/>
      <c r="E39" s="37"/>
      <c r="F39" s="35"/>
      <c r="H39" s="101" t="s">
        <v>219</v>
      </c>
      <c r="I39" s="102"/>
      <c r="L39" s="35"/>
      <c r="M39" s="37">
        <f>Sheet1!B300</f>
        <v>101531</v>
      </c>
      <c r="N39" s="37" t="str">
        <f>Sheet1!C300</f>
        <v>Participation Badge 8</v>
      </c>
      <c r="O39" s="37">
        <f>Sheet1!D300</f>
        <v>0.46</v>
      </c>
      <c r="P39" s="37"/>
      <c r="Q39" s="37"/>
      <c r="R39" s="35"/>
      <c r="S39" s="40">
        <f>Sheet1!B338</f>
        <v>101451</v>
      </c>
      <c r="T39" s="40" t="str">
        <f>Sheet1!C338</f>
        <v>Patrol Badge - Blue</v>
      </c>
      <c r="U39" s="43">
        <f>Sheet1!D338</f>
        <v>0.7</v>
      </c>
      <c r="V39" s="40"/>
      <c r="W39" s="40"/>
    </row>
    <row r="40" spans="1:23" ht="27.75" customHeight="1" thickBot="1">
      <c r="A40" s="37">
        <f>Sheet1!B126</f>
        <v>101420</v>
      </c>
      <c r="B40" s="37" t="str">
        <f>Sheet1!C126</f>
        <v>Scout - Lifesaver</v>
      </c>
      <c r="C40" s="38">
        <f>Sheet1!D126</f>
        <v>0.6</v>
      </c>
      <c r="D40" s="40"/>
      <c r="E40" s="37"/>
      <c r="F40" s="35"/>
      <c r="H40" s="103" t="s">
        <v>209</v>
      </c>
      <c r="I40" s="104"/>
      <c r="L40" s="35"/>
      <c r="R40" s="35"/>
      <c r="S40" s="40">
        <f>Sheet1!B339</f>
        <v>101452</v>
      </c>
      <c r="T40" s="40" t="str">
        <f>Sheet1!C339</f>
        <v>Patrol Badge - Orange</v>
      </c>
      <c r="U40" s="43">
        <f>Sheet1!D339</f>
        <v>0.7</v>
      </c>
      <c r="V40" s="40"/>
      <c r="W40" s="40"/>
    </row>
    <row r="41" spans="1:23" ht="27.75" customHeight="1">
      <c r="A41" s="37">
        <f>Sheet1!B127</f>
        <v>106188</v>
      </c>
      <c r="B41" s="37" t="str">
        <f>Sheet1!C127</f>
        <v>Scout - Local Knowledge</v>
      </c>
      <c r="C41" s="38">
        <f>Sheet1!D127</f>
        <v>0.6</v>
      </c>
      <c r="D41" s="40"/>
      <c r="E41" s="37"/>
      <c r="F41" s="35"/>
      <c r="G41" s="35"/>
      <c r="H41" s="35"/>
      <c r="I41" s="44"/>
      <c r="J41" s="35"/>
      <c r="K41" s="35"/>
      <c r="L41" s="35"/>
      <c r="M41" s="86" t="str">
        <f>Sheet1!B280</f>
        <v>MISC. BADGES</v>
      </c>
      <c r="N41" s="86"/>
      <c r="O41" s="86"/>
      <c r="P41" s="86"/>
      <c r="Q41" s="86"/>
      <c r="R41" s="35"/>
      <c r="S41" s="40">
        <f>Sheet1!B340</f>
        <v>101453</v>
      </c>
      <c r="T41" s="40" t="str">
        <f>Sheet1!C340</f>
        <v>Patrol Badge - White</v>
      </c>
      <c r="U41" s="43">
        <f>Sheet1!D340</f>
        <v>0.7</v>
      </c>
      <c r="V41" s="40"/>
      <c r="W41" s="40"/>
    </row>
    <row r="42" spans="1:18" ht="27.75" customHeight="1">
      <c r="A42" s="37">
        <f>Sheet1!B128</f>
        <v>101421</v>
      </c>
      <c r="B42" s="37" t="str">
        <f>Sheet1!C128</f>
        <v>Scout - Martial Arts</v>
      </c>
      <c r="C42" s="38">
        <f>Sheet1!D128</f>
        <v>0.6</v>
      </c>
      <c r="D42" s="40"/>
      <c r="E42" s="37"/>
      <c r="F42" s="35"/>
      <c r="G42" s="35"/>
      <c r="H42" s="84" t="s">
        <v>213</v>
      </c>
      <c r="I42" s="85" t="s">
        <v>214</v>
      </c>
      <c r="J42" s="85"/>
      <c r="K42" s="85"/>
      <c r="L42" s="35"/>
      <c r="M42" s="37">
        <f>Sheet1!B285</f>
        <v>101225</v>
      </c>
      <c r="N42" s="37" t="str">
        <f>Sheet1!C285</f>
        <v>First Aider</v>
      </c>
      <c r="O42" s="38">
        <f>Sheet1!D285</f>
        <v>0.8</v>
      </c>
      <c r="P42" s="37"/>
      <c r="Q42" s="37"/>
      <c r="R42" s="35"/>
    </row>
    <row r="43" spans="1:23" ht="27.75" customHeight="1">
      <c r="A43" s="37">
        <f>Sheet1!B129</f>
        <v>106193</v>
      </c>
      <c r="B43" s="37" t="str">
        <f>Sheet1!C129</f>
        <v>Scout - Master at Arms</v>
      </c>
      <c r="C43" s="38">
        <f>Sheet1!D129</f>
        <v>0.6</v>
      </c>
      <c r="D43" s="40"/>
      <c r="E43" s="37"/>
      <c r="F43" s="35"/>
      <c r="H43" s="84"/>
      <c r="I43" s="85"/>
      <c r="J43" s="85"/>
      <c r="K43" s="85"/>
      <c r="L43" s="35"/>
      <c r="M43" s="37">
        <f>Sheet1!B286</f>
        <v>101468</v>
      </c>
      <c r="N43" s="37" t="str">
        <f>Sheet1!C286</f>
        <v>Instructor's Badge</v>
      </c>
      <c r="O43" s="38">
        <f>Sheet1!D286</f>
        <v>0.71</v>
      </c>
      <c r="P43" s="37"/>
      <c r="Q43" s="37"/>
      <c r="R43" s="35"/>
      <c r="U43" s="36"/>
      <c r="V43" s="36"/>
      <c r="W43" s="36"/>
    </row>
    <row r="44" spans="1:23" ht="27.75" customHeight="1">
      <c r="A44" s="37">
        <f>Sheet1!B130</f>
        <v>101423</v>
      </c>
      <c r="B44" s="37" t="str">
        <f>Sheet1!C130</f>
        <v>Scout - Mechanic</v>
      </c>
      <c r="C44" s="38">
        <f>Sheet1!D130</f>
        <v>0.6</v>
      </c>
      <c r="D44" s="40"/>
      <c r="E44" s="37"/>
      <c r="F44" s="35"/>
      <c r="L44" s="35"/>
      <c r="M44" s="37">
        <f>Sheet1!B287</f>
        <v>101494</v>
      </c>
      <c r="N44" s="37" t="str">
        <f>Sheet1!C287</f>
        <v>Activity Plus (All Sections)</v>
      </c>
      <c r="O44" s="38">
        <f>Sheet1!D287</f>
        <v>0.6</v>
      </c>
      <c r="P44" s="37"/>
      <c r="Q44" s="37"/>
      <c r="R44" s="35"/>
      <c r="T44" s="84" t="s">
        <v>212</v>
      </c>
      <c r="U44" s="85" t="s">
        <v>214</v>
      </c>
      <c r="V44" s="85"/>
      <c r="W44" s="85"/>
    </row>
    <row r="45" spans="1:23" ht="27.75" customHeight="1">
      <c r="A45" s="37">
        <f>Sheet1!B131</f>
        <v>105823</v>
      </c>
      <c r="B45" s="37" t="str">
        <f>Sheet1!C131</f>
        <v>Scout - Media Relations and Marketing</v>
      </c>
      <c r="C45" s="38">
        <f>Sheet1!D131</f>
        <v>0.6</v>
      </c>
      <c r="D45" s="40"/>
      <c r="E45" s="37"/>
      <c r="F45" s="35"/>
      <c r="L45" s="35"/>
      <c r="R45" s="35"/>
      <c r="T45" s="84"/>
      <c r="U45" s="85"/>
      <c r="V45" s="85"/>
      <c r="W45" s="85"/>
    </row>
    <row r="46" spans="1:23" ht="27.75" customHeight="1">
      <c r="A46" s="37">
        <f>Sheet1!B132</f>
        <v>101424</v>
      </c>
      <c r="B46" s="37" t="str">
        <f>Sheet1!C132</f>
        <v>Scout - Meteorologist</v>
      </c>
      <c r="C46" s="38">
        <f>Sheet1!D132</f>
        <v>0.6</v>
      </c>
      <c r="D46" s="40"/>
      <c r="E46" s="37"/>
      <c r="F46" s="35"/>
      <c r="L46" s="35"/>
      <c r="M46" s="35"/>
      <c r="N46" s="83" t="s">
        <v>238</v>
      </c>
      <c r="O46" s="95" t="s">
        <v>214</v>
      </c>
      <c r="P46" s="96"/>
      <c r="Q46" s="97"/>
      <c r="R46" s="35"/>
      <c r="T46" s="84" t="s">
        <v>237</v>
      </c>
      <c r="U46" s="95" t="s">
        <v>214</v>
      </c>
      <c r="V46" s="96"/>
      <c r="W46" s="97"/>
    </row>
    <row r="47" spans="1:23" ht="27.75" customHeight="1" thickBot="1">
      <c r="A47" s="37">
        <f>Sheet1!B133</f>
        <v>101425</v>
      </c>
      <c r="B47" s="37" t="str">
        <f>Sheet1!C133</f>
        <v>Scout - Model Maker</v>
      </c>
      <c r="C47" s="38">
        <f>Sheet1!D133</f>
        <v>0.6</v>
      </c>
      <c r="D47" s="40"/>
      <c r="E47" s="37"/>
      <c r="F47" s="35"/>
      <c r="L47" s="35"/>
      <c r="M47" s="35"/>
      <c r="N47" s="83"/>
      <c r="O47" s="98"/>
      <c r="P47" s="99"/>
      <c r="Q47" s="100"/>
      <c r="R47" s="35"/>
      <c r="T47" s="84"/>
      <c r="U47" s="107"/>
      <c r="V47" s="92"/>
      <c r="W47" s="108"/>
    </row>
    <row r="48" spans="1:23" ht="27.75" customHeight="1">
      <c r="A48" s="37">
        <f>Sheet1!B134</f>
        <v>101409</v>
      </c>
      <c r="B48" s="37" t="str">
        <f>Sheet1!C134</f>
        <v>Scout - My Faith</v>
      </c>
      <c r="C48" s="38">
        <f>Sheet1!D134</f>
        <v>0.6</v>
      </c>
      <c r="D48" s="40"/>
      <c r="E48" s="37"/>
      <c r="F48" s="35"/>
      <c r="L48" s="35"/>
      <c r="R48" s="35"/>
      <c r="T48" s="87" t="s">
        <v>207</v>
      </c>
      <c r="U48" s="88" t="s">
        <v>214</v>
      </c>
      <c r="V48" s="89"/>
      <c r="W48" s="90"/>
    </row>
    <row r="49" spans="1:23" ht="27.75" customHeight="1" thickBot="1">
      <c r="A49" s="37">
        <f>Sheet1!B135</f>
        <v>101426</v>
      </c>
      <c r="B49" s="37" t="str">
        <f>Sheet1!C135</f>
        <v>Scout - Naturalist</v>
      </c>
      <c r="C49" s="38">
        <f>Sheet1!D135</f>
        <v>0.6</v>
      </c>
      <c r="D49" s="40"/>
      <c r="E49" s="37"/>
      <c r="R49" s="35"/>
      <c r="S49" s="35"/>
      <c r="T49" s="87"/>
      <c r="U49" s="91"/>
      <c r="V49" s="92"/>
      <c r="W49" s="93"/>
    </row>
    <row r="50" spans="1:5" ht="27.75" customHeight="1">
      <c r="A50" s="37">
        <f>Sheet1!B136</f>
        <v>101360</v>
      </c>
      <c r="B50" s="37" t="str">
        <f>Sheet1!C136</f>
        <v>Scout - Orienteer</v>
      </c>
      <c r="C50" s="38">
        <f>Sheet1!D136</f>
        <v>0.6</v>
      </c>
      <c r="D50" s="40"/>
      <c r="E50" s="37"/>
    </row>
    <row r="51" ht="15" customHeight="1"/>
    <row r="52" ht="15" customHeight="1"/>
    <row r="53" ht="15" customHeight="1">
      <c r="O53"/>
    </row>
    <row r="54" ht="15" customHeight="1">
      <c r="O54"/>
    </row>
    <row r="55" ht="15" customHeight="1">
      <c r="O55"/>
    </row>
    <row r="56" ht="15" customHeight="1">
      <c r="O56"/>
    </row>
    <row r="57" ht="15" customHeight="1">
      <c r="O57"/>
    </row>
    <row r="58" ht="15" customHeight="1">
      <c r="O58"/>
    </row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>
      <c r="U79"/>
    </row>
    <row r="80" ht="15" customHeight="1">
      <c r="U80"/>
    </row>
    <row r="81" ht="15" customHeight="1">
      <c r="U81"/>
    </row>
    <row r="82" ht="15" customHeight="1">
      <c r="U82"/>
    </row>
    <row r="83" ht="15" customHeight="1">
      <c r="U83"/>
    </row>
    <row r="84" ht="15" customHeight="1">
      <c r="U84"/>
    </row>
    <row r="85" ht="15" customHeight="1">
      <c r="U85"/>
    </row>
    <row r="86" ht="15" customHeight="1">
      <c r="U86"/>
    </row>
    <row r="87" ht="15" customHeight="1">
      <c r="U87"/>
    </row>
    <row r="88" ht="12.75">
      <c r="U88"/>
    </row>
    <row r="89" ht="12.75">
      <c r="U89"/>
    </row>
    <row r="90" ht="12.75">
      <c r="U90"/>
    </row>
    <row r="91" ht="12.75">
      <c r="U91"/>
    </row>
    <row r="92" ht="12.75">
      <c r="U92"/>
    </row>
    <row r="161" ht="14.25" customHeight="1"/>
    <row r="167" ht="13.5" customHeight="1"/>
    <row r="181" ht="12.75" customHeight="1"/>
    <row r="182" ht="12.75" customHeight="1"/>
    <row r="183" ht="12.75" customHeight="1"/>
    <row r="185" ht="12.75" customHeight="1"/>
    <row r="186" ht="12.75" customHeight="1"/>
    <row r="188" ht="14.25" customHeight="1"/>
    <row r="193" ht="12.75" customHeight="1"/>
    <row r="222" ht="12.75" customHeight="1"/>
    <row r="226" spans="12:24" ht="12.75">
      <c r="L226" s="14"/>
      <c r="X226" s="14"/>
    </row>
    <row r="260" ht="12.75" customHeight="1"/>
    <row r="261" ht="12.75" customHeight="1"/>
    <row r="262" ht="12.75" customHeight="1"/>
    <row r="263" ht="12.75" customHeight="1"/>
    <row r="299" ht="13.5" customHeight="1"/>
    <row r="301" ht="12.75" customHeight="1"/>
    <row r="302" ht="12.75" customHeight="1"/>
    <row r="313" ht="15.75" customHeight="1"/>
  </sheetData>
  <sheetProtection/>
  <mergeCells count="26">
    <mergeCell ref="S6:W6"/>
    <mergeCell ref="A6:E6"/>
    <mergeCell ref="T48:T49"/>
    <mergeCell ref="U48:W49"/>
    <mergeCell ref="U46:W47"/>
    <mergeCell ref="T46:T47"/>
    <mergeCell ref="T44:T45"/>
    <mergeCell ref="U44:W45"/>
    <mergeCell ref="Q2:R2"/>
    <mergeCell ref="N46:N47"/>
    <mergeCell ref="O46:Q47"/>
    <mergeCell ref="Q1:R1"/>
    <mergeCell ref="H39:I39"/>
    <mergeCell ref="H40:I40"/>
    <mergeCell ref="G32:K32"/>
    <mergeCell ref="M41:Q41"/>
    <mergeCell ref="E2:F2"/>
    <mergeCell ref="E1:F1"/>
    <mergeCell ref="A2:C2"/>
    <mergeCell ref="H42:H43"/>
    <mergeCell ref="I42:K43"/>
    <mergeCell ref="M19:Q19"/>
    <mergeCell ref="M6:Q6"/>
    <mergeCell ref="M26:Q26"/>
    <mergeCell ref="M31:Q31"/>
    <mergeCell ref="M2:O2"/>
  </mergeCells>
  <printOptions/>
  <pageMargins left="0.3937007874015748" right="0" top="0.31496062992125984" bottom="0" header="0.2362204724409449" footer="0"/>
  <pageSetup fitToWidth="4" horizontalDpi="600" verticalDpi="600" orientation="portrait" paperSize="9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26"/>
  <sheetViews>
    <sheetView view="pageBreakPreview" zoomScale="60" zoomScaleNormal="50" zoomScalePageLayoutView="0" workbookViewId="0" topLeftCell="A1">
      <pane ySplit="5" topLeftCell="A30" activePane="bottomLeft" state="frozen"/>
      <selection pane="topLeft" activeCell="C2" sqref="C2:D2"/>
      <selection pane="bottomLeft" activeCell="H36" sqref="H36"/>
    </sheetView>
  </sheetViews>
  <sheetFormatPr defaultColWidth="9.140625" defaultRowHeight="12.75"/>
  <cols>
    <col min="1" max="1" width="10.421875" style="0" bestFit="1" customWidth="1"/>
    <col min="2" max="2" width="33.57421875" style="0" bestFit="1" customWidth="1"/>
    <col min="3" max="3" width="9.28125" style="25" bestFit="1" customWidth="1"/>
    <col min="5" max="5" width="14.28125" style="0" customWidth="1"/>
    <col min="6" max="6" width="4.140625" style="0" customWidth="1"/>
    <col min="7" max="7" width="10.421875" style="0" bestFit="1" customWidth="1"/>
    <col min="8" max="8" width="34.8515625" style="0" bestFit="1" customWidth="1"/>
    <col min="9" max="9" width="9.28125" style="25" bestFit="1" customWidth="1"/>
    <col min="11" max="11" width="14.28125" style="0" customWidth="1"/>
    <col min="12" max="12" width="2.00390625" style="0" customWidth="1"/>
  </cols>
  <sheetData>
    <row r="1" spans="2:8" ht="13.5" thickBot="1">
      <c r="B1" s="1" t="s">
        <v>210</v>
      </c>
      <c r="C1"/>
      <c r="E1" s="78" t="s">
        <v>211</v>
      </c>
      <c r="F1" s="78"/>
      <c r="H1" s="1" t="s">
        <v>217</v>
      </c>
    </row>
    <row r="2" spans="1:8" ht="29.25" customHeight="1" thickBot="1">
      <c r="A2" s="79"/>
      <c r="B2" s="80"/>
      <c r="C2" s="81"/>
      <c r="E2" s="79"/>
      <c r="F2" s="81"/>
      <c r="H2" s="17"/>
    </row>
    <row r="3" spans="10:11" ht="12.75">
      <c r="J3" s="31" t="str">
        <f>Sheet1!$E$4</f>
        <v>*prices updated</v>
      </c>
      <c r="K3" s="32">
        <f>Sheet1!$F$4</f>
        <v>42036</v>
      </c>
    </row>
    <row r="4" spans="3:10" s="1" customFormat="1" ht="12.75">
      <c r="C4" s="26" t="s">
        <v>2</v>
      </c>
      <c r="D4" s="1" t="s">
        <v>205</v>
      </c>
      <c r="I4" s="26" t="s">
        <v>2</v>
      </c>
      <c r="J4" s="1" t="s">
        <v>205</v>
      </c>
    </row>
    <row r="5" spans="1:11" s="1" customFormat="1" ht="12.75">
      <c r="A5" s="1" t="s">
        <v>0</v>
      </c>
      <c r="B5" s="1" t="s">
        <v>1</v>
      </c>
      <c r="C5" s="26" t="s">
        <v>3</v>
      </c>
      <c r="D5" s="1" t="s">
        <v>206</v>
      </c>
      <c r="E5" s="1" t="s">
        <v>218</v>
      </c>
      <c r="G5" s="1" t="s">
        <v>0</v>
      </c>
      <c r="H5" s="1" t="s">
        <v>1</v>
      </c>
      <c r="I5" s="26" t="s">
        <v>223</v>
      </c>
      <c r="J5" s="1" t="s">
        <v>206</v>
      </c>
      <c r="K5" s="1" t="s">
        <v>218</v>
      </c>
    </row>
    <row r="6" spans="1:11" ht="17.25" customHeight="1">
      <c r="A6" s="109" t="str">
        <f>Sheet1!B153</f>
        <v>EXPLORER SCOUT</v>
      </c>
      <c r="B6" s="109"/>
      <c r="C6" s="109"/>
      <c r="D6" s="109"/>
      <c r="E6" s="109"/>
      <c r="G6" s="86" t="str">
        <f>Sheet1!B274</f>
        <v>WORLD/DISTRICT/COUNTY</v>
      </c>
      <c r="H6" s="86"/>
      <c r="I6" s="86"/>
      <c r="J6" s="86"/>
      <c r="K6" s="86"/>
    </row>
    <row r="7" spans="1:11" ht="27.75" customHeight="1">
      <c r="A7" s="37">
        <f>Sheet1!B154</f>
        <v>101272</v>
      </c>
      <c r="B7" s="37" t="str">
        <f>Sheet1!C154</f>
        <v>Explorer - Chief Scout's Platinum Award</v>
      </c>
      <c r="C7" s="38">
        <f>Sheet1!D154</f>
        <v>0.71</v>
      </c>
      <c r="D7" s="37"/>
      <c r="E7" s="37"/>
      <c r="F7" s="35"/>
      <c r="G7" s="37">
        <f>Sheet1!B275</f>
        <v>101224</v>
      </c>
      <c r="H7" s="37" t="str">
        <f>Sheet1!C275</f>
        <v>World Badge (1)</v>
      </c>
      <c r="I7" s="38">
        <f>Sheet1!D275</f>
        <v>0.71</v>
      </c>
      <c r="J7" s="37"/>
      <c r="K7" s="37"/>
    </row>
    <row r="8" spans="1:11" ht="27.75" customHeight="1">
      <c r="A8" s="37">
        <f>Sheet1!B155</f>
        <v>101273</v>
      </c>
      <c r="B8" s="37" t="str">
        <f>Sheet1!C155</f>
        <v>Explorer - Chief Scout's Diamond Award</v>
      </c>
      <c r="C8" s="38">
        <f>Sheet1!D155</f>
        <v>0.71</v>
      </c>
      <c r="D8" s="37"/>
      <c r="E8" s="37"/>
      <c r="F8" s="35"/>
      <c r="G8" s="37">
        <f>Sheet1!B276</f>
        <v>10007</v>
      </c>
      <c r="H8" s="37" t="str">
        <f>Sheet1!C276</f>
        <v>Loddon District Badge (3)</v>
      </c>
      <c r="I8" s="38">
        <f>Sheet1!D276</f>
        <v>0.36</v>
      </c>
      <c r="J8" s="37"/>
      <c r="K8" s="37"/>
    </row>
    <row r="9" spans="1:11" ht="27.75" customHeight="1">
      <c r="A9" s="40">
        <f>Sheet1!B156</f>
        <v>101274</v>
      </c>
      <c r="B9" s="40" t="str">
        <f>Sheet1!C156</f>
        <v>Explorer - Moving On Award</v>
      </c>
      <c r="C9" s="43">
        <f>Sheet1!D156</f>
        <v>0.6</v>
      </c>
      <c r="D9" s="37"/>
      <c r="E9" s="37"/>
      <c r="F9" s="35"/>
      <c r="G9" s="37">
        <f>Sheet1!B277</f>
        <v>10008</v>
      </c>
      <c r="H9" s="37" t="str">
        <f>Sheet1!C277</f>
        <v>Berkshire County Badge (2)</v>
      </c>
      <c r="I9" s="38">
        <f>Sheet1!D277</f>
        <v>0.28</v>
      </c>
      <c r="J9" s="37"/>
      <c r="K9" s="37"/>
    </row>
    <row r="10" spans="1:11" ht="27.75" customHeight="1">
      <c r="A10" s="40">
        <f>Sheet1!B157</f>
        <v>101496</v>
      </c>
      <c r="B10" s="40" t="str">
        <f>Sheet1!C157</f>
        <v>Explorer - Activity Centre Service</v>
      </c>
      <c r="C10" s="43">
        <f>Sheet1!D157</f>
        <v>0.6</v>
      </c>
      <c r="D10" s="37"/>
      <c r="E10" s="37"/>
      <c r="F10" s="35"/>
      <c r="G10" s="37">
        <f>Sheet1!B278</f>
        <v>10009</v>
      </c>
      <c r="H10" s="37" t="str">
        <f>Sheet1!C278</f>
        <v>Wokingham District Badge (4)</v>
      </c>
      <c r="I10" s="38">
        <f>Sheet1!D278</f>
        <v>0.36</v>
      </c>
      <c r="J10" s="37"/>
      <c r="K10" s="37"/>
    </row>
    <row r="11" spans="1:11" ht="27.75" customHeight="1">
      <c r="A11" s="40">
        <f>Sheet1!B158</f>
        <v>101495</v>
      </c>
      <c r="B11" s="40" t="str">
        <f>Sheet1!C158</f>
        <v>Explorer - Athlete</v>
      </c>
      <c r="C11" s="43">
        <f>Sheet1!D158</f>
        <v>0.6</v>
      </c>
      <c r="D11" s="37"/>
      <c r="E11" s="37"/>
      <c r="F11" s="35"/>
      <c r="G11" s="37">
        <f>Sheet1!B279</f>
        <v>100771</v>
      </c>
      <c r="H11" s="37" t="str">
        <f>Sheet1!C279</f>
        <v>Uniform Union Flag Badge</v>
      </c>
      <c r="I11" s="38">
        <f>Sheet1!D279</f>
        <v>0.6</v>
      </c>
      <c r="J11" s="37"/>
      <c r="K11" s="37"/>
    </row>
    <row r="12" spans="1:6" ht="27.75" customHeight="1">
      <c r="A12" s="40">
        <f>Sheet1!B159</f>
        <v>106222</v>
      </c>
      <c r="B12" s="40" t="str">
        <f>Sheet1!C159</f>
        <v>Explorer - Camper</v>
      </c>
      <c r="C12" s="43">
        <f>Sheet1!D159</f>
        <v>0.6</v>
      </c>
      <c r="D12" s="37"/>
      <c r="E12" s="37"/>
      <c r="F12" s="35"/>
    </row>
    <row r="13" spans="1:11" ht="27.75" customHeight="1">
      <c r="A13" s="40">
        <f>Sheet1!B160</f>
        <v>101497</v>
      </c>
      <c r="B13" s="40" t="str">
        <f>Sheet1!C160</f>
        <v>Explorer - Caving</v>
      </c>
      <c r="C13" s="43">
        <f>Sheet1!D160</f>
        <v>0.6</v>
      </c>
      <c r="D13" s="37"/>
      <c r="E13" s="37"/>
      <c r="F13" s="35"/>
      <c r="G13" s="86" t="str">
        <f>Sheet1!B280</f>
        <v>MISC. BADGES</v>
      </c>
      <c r="H13" s="86"/>
      <c r="I13" s="86"/>
      <c r="J13" s="86"/>
      <c r="K13" s="86"/>
    </row>
    <row r="14" spans="1:11" ht="27.75" customHeight="1">
      <c r="A14" s="40">
        <f>Sheet1!B161</f>
        <v>106224</v>
      </c>
      <c r="B14" s="40" t="str">
        <f>Sheet1!C161</f>
        <v>Explorer - Chef</v>
      </c>
      <c r="C14" s="43">
        <f>Sheet1!D161</f>
        <v>0.6</v>
      </c>
      <c r="D14" s="37"/>
      <c r="E14" s="37"/>
      <c r="F14" s="35"/>
      <c r="G14" s="37">
        <f>Sheet1!B281</f>
        <v>101240</v>
      </c>
      <c r="H14" s="37" t="str">
        <f>Sheet1!C281</f>
        <v>D of E Award - Bronze</v>
      </c>
      <c r="I14" s="38">
        <f>Sheet1!D281</f>
        <v>0.8</v>
      </c>
      <c r="J14" s="37"/>
      <c r="K14" s="37"/>
    </row>
    <row r="15" spans="1:11" ht="27.75" customHeight="1">
      <c r="A15" s="40">
        <f>Sheet1!B162</f>
        <v>101498</v>
      </c>
      <c r="B15" s="40" t="str">
        <f>Sheet1!C162</f>
        <v>Explorer - Climbing</v>
      </c>
      <c r="C15" s="43">
        <f>Sheet1!D162</f>
        <v>0.6</v>
      </c>
      <c r="D15" s="37"/>
      <c r="E15" s="37"/>
      <c r="F15" s="35"/>
      <c r="G15" s="37">
        <f>Sheet1!B282</f>
        <v>101241</v>
      </c>
      <c r="H15" s="37" t="str">
        <f>Sheet1!C282</f>
        <v>D of E Award - Silver</v>
      </c>
      <c r="I15" s="38">
        <f>Sheet1!D282</f>
        <v>0.8</v>
      </c>
      <c r="J15" s="37"/>
      <c r="K15" s="37"/>
    </row>
    <row r="16" spans="1:11" ht="27.75" customHeight="1">
      <c r="A16" s="40">
        <f>Sheet1!B163</f>
        <v>101499</v>
      </c>
      <c r="B16" s="40" t="str">
        <f>Sheet1!C163</f>
        <v>Explorer - Creative Arts</v>
      </c>
      <c r="C16" s="43">
        <f>Sheet1!D163</f>
        <v>0.6</v>
      </c>
      <c r="D16" s="37"/>
      <c r="E16" s="37"/>
      <c r="F16" s="35"/>
      <c r="G16" s="37">
        <f>Sheet1!B283</f>
        <v>101242</v>
      </c>
      <c r="H16" s="37" t="str">
        <f>Sheet1!C283</f>
        <v>D of E Award - Gold</v>
      </c>
      <c r="I16" s="38">
        <f>Sheet1!D283</f>
        <v>0.8</v>
      </c>
      <c r="J16" s="37"/>
      <c r="K16" s="37"/>
    </row>
    <row r="17" spans="1:11" ht="27.75" customHeight="1">
      <c r="A17" s="40">
        <f>Sheet1!B164</f>
        <v>105836</v>
      </c>
      <c r="B17" s="40" t="str">
        <f>Sheet1!C164</f>
        <v>Explorer - Fundraising</v>
      </c>
      <c r="C17" s="43">
        <f>Sheet1!D164</f>
        <v>0.6</v>
      </c>
      <c r="D17" s="37"/>
      <c r="E17" s="37"/>
      <c r="F17" s="35"/>
      <c r="G17" s="37">
        <f>Sheet1!B285</f>
        <v>101225</v>
      </c>
      <c r="H17" s="37" t="str">
        <f>Sheet1!C285</f>
        <v>First Aider</v>
      </c>
      <c r="I17" s="38">
        <f>Sheet1!D285</f>
        <v>0.8</v>
      </c>
      <c r="J17" s="37"/>
      <c r="K17" s="37"/>
    </row>
    <row r="18" spans="1:11" ht="27.75" customHeight="1">
      <c r="A18" s="40">
        <f>Sheet1!B165</f>
        <v>106221</v>
      </c>
      <c r="B18" s="40" t="str">
        <f>Sheet1!C165</f>
        <v>Explorer - Global Issues</v>
      </c>
      <c r="C18" s="43">
        <f>Sheet1!D165</f>
        <v>0.6</v>
      </c>
      <c r="D18" s="37"/>
      <c r="E18" s="37"/>
      <c r="F18" s="35"/>
      <c r="G18" s="37">
        <f>Sheet1!B286</f>
        <v>101468</v>
      </c>
      <c r="H18" s="37" t="str">
        <f>Sheet1!C286</f>
        <v>Instructor's Badge</v>
      </c>
      <c r="I18" s="38">
        <f>Sheet1!D286</f>
        <v>0.71</v>
      </c>
      <c r="J18" s="37"/>
      <c r="K18" s="37"/>
    </row>
    <row r="19" spans="1:11" ht="27.75" customHeight="1">
      <c r="A19" s="40">
        <f>Sheet1!B166</f>
        <v>101500</v>
      </c>
      <c r="B19" s="40" t="str">
        <f>Sheet1!C166</f>
        <v>Explorer - Hill Walking</v>
      </c>
      <c r="C19" s="43">
        <f>Sheet1!D166</f>
        <v>0.6</v>
      </c>
      <c r="D19" s="37"/>
      <c r="E19" s="37"/>
      <c r="F19" s="35"/>
      <c r="G19" s="37">
        <f>Sheet1!B287</f>
        <v>101494</v>
      </c>
      <c r="H19" s="37" t="str">
        <f>Sheet1!C287</f>
        <v>Activity Plus (All Sections)</v>
      </c>
      <c r="I19" s="38">
        <f>Sheet1!D287</f>
        <v>0.6</v>
      </c>
      <c r="J19" s="37"/>
      <c r="K19" s="37"/>
    </row>
    <row r="20" spans="1:11" ht="27.75" customHeight="1">
      <c r="A20" s="40">
        <f>Sheet1!B167</f>
        <v>106223</v>
      </c>
      <c r="B20" s="40" t="str">
        <f>Sheet1!C167</f>
        <v>Explorer - International</v>
      </c>
      <c r="C20" s="43">
        <f>Sheet1!D167</f>
        <v>0.6</v>
      </c>
      <c r="D20" s="37"/>
      <c r="E20" s="37"/>
      <c r="F20" s="35"/>
      <c r="G20" s="37">
        <f>Sheet1!B288</f>
        <v>106308</v>
      </c>
      <c r="H20" s="37" t="str">
        <f>Sheet1!C288</f>
        <v>Young Leader's Scheme Module A</v>
      </c>
      <c r="I20" s="38">
        <f>Sheet1!D288</f>
        <v>0.71</v>
      </c>
      <c r="J20" s="37"/>
      <c r="K20" s="37"/>
    </row>
    <row r="21" spans="1:11" ht="27.75" customHeight="1">
      <c r="A21" s="40">
        <f>Sheet1!B168</f>
        <v>106225</v>
      </c>
      <c r="B21" s="40" t="str">
        <f>Sheet1!C168</f>
        <v>Explorer - Leadership</v>
      </c>
      <c r="C21" s="43">
        <f>Sheet1!D168</f>
        <v>0.6</v>
      </c>
      <c r="D21" s="37"/>
      <c r="E21" s="37"/>
      <c r="F21" s="35"/>
      <c r="G21" s="37">
        <f>Sheet1!B289</f>
        <v>106309</v>
      </c>
      <c r="H21" s="37" t="str">
        <f>Sheet1!C289</f>
        <v>Young Leader Mission</v>
      </c>
      <c r="I21" s="38">
        <f>Sheet1!D289</f>
        <v>0.6</v>
      </c>
      <c r="J21" s="37"/>
      <c r="K21" s="37"/>
    </row>
    <row r="22" spans="1:6" ht="27.75" customHeight="1">
      <c r="A22" s="40">
        <f>Sheet1!B169</f>
        <v>101315</v>
      </c>
      <c r="B22" s="40" t="str">
        <f>Sheet1!C169</f>
        <v>Explorer - Lifesaver</v>
      </c>
      <c r="C22" s="43">
        <f>Sheet1!D169</f>
        <v>0.6</v>
      </c>
      <c r="D22" s="37"/>
      <c r="E22" s="37"/>
      <c r="F22" s="35"/>
    </row>
    <row r="23" spans="1:6" ht="27.75" customHeight="1">
      <c r="A23" s="40">
        <f>Sheet1!B170</f>
        <v>105837</v>
      </c>
      <c r="B23" s="40" t="str">
        <f>Sheet1!C170</f>
        <v>Explorer - Media Relations &amp; Marketing</v>
      </c>
      <c r="C23" s="43">
        <f>Sheet1!D170</f>
        <v>0.6</v>
      </c>
      <c r="D23" s="37"/>
      <c r="E23" s="37"/>
      <c r="F23" s="35"/>
    </row>
    <row r="24" spans="1:11" ht="27.75" customHeight="1">
      <c r="A24" s="40">
        <f>Sheet1!B171</f>
        <v>101501</v>
      </c>
      <c r="B24" s="40" t="str">
        <f>Sheet1!C171</f>
        <v>Explorer - Motor Sports</v>
      </c>
      <c r="C24" s="43">
        <f>Sheet1!D171</f>
        <v>0.6</v>
      </c>
      <c r="D24" s="37"/>
      <c r="E24" s="37"/>
      <c r="F24" s="35"/>
      <c r="G24" s="86" t="str">
        <f>Sheet1!B292</f>
        <v>JOINING IN AWARDS</v>
      </c>
      <c r="H24" s="86"/>
      <c r="I24" s="86"/>
      <c r="J24" s="86"/>
      <c r="K24" s="86"/>
    </row>
    <row r="25" spans="1:11" ht="27.75" customHeight="1">
      <c r="A25" s="40">
        <f>Sheet1!B172</f>
        <v>101502</v>
      </c>
      <c r="B25" s="40" t="str">
        <f>Sheet1!C172</f>
        <v>Explorer - Mountain Biking</v>
      </c>
      <c r="C25" s="43">
        <f>Sheet1!D172</f>
        <v>0.6</v>
      </c>
      <c r="D25" s="37"/>
      <c r="E25" s="37"/>
      <c r="F25" s="35"/>
      <c r="G25" s="37">
        <f>Sheet1!B293</f>
        <v>101524</v>
      </c>
      <c r="H25" s="37" t="str">
        <f>Sheet1!C293</f>
        <v>Participation Badge 1</v>
      </c>
      <c r="I25" s="37">
        <f>Sheet1!D293</f>
        <v>0.46</v>
      </c>
      <c r="J25" s="37"/>
      <c r="K25" s="37"/>
    </row>
    <row r="26" spans="1:11" ht="27.75" customHeight="1">
      <c r="A26" s="40">
        <f>Sheet1!B173</f>
        <v>105833</v>
      </c>
      <c r="B26" s="40" t="str">
        <f>Sheet1!C173</f>
        <v>Explorer - Naturalist</v>
      </c>
      <c r="C26" s="43">
        <f>Sheet1!D173</f>
        <v>0.6</v>
      </c>
      <c r="D26" s="37"/>
      <c r="E26" s="37"/>
      <c r="F26" s="35"/>
      <c r="G26" s="37">
        <f>Sheet1!B294</f>
        <v>101525</v>
      </c>
      <c r="H26" s="37" t="str">
        <f>Sheet1!C294</f>
        <v>Participation Badge 2</v>
      </c>
      <c r="I26" s="37">
        <f>Sheet1!D294</f>
        <v>0.46</v>
      </c>
      <c r="J26" s="37"/>
      <c r="K26" s="37"/>
    </row>
    <row r="27" spans="1:11" ht="27.75" customHeight="1">
      <c r="A27" s="40">
        <f>Sheet1!B174</f>
        <v>101504</v>
      </c>
      <c r="B27" s="40" t="str">
        <f>Sheet1!C174</f>
        <v>Explorer - Performing Arts</v>
      </c>
      <c r="C27" s="43">
        <f>Sheet1!D174</f>
        <v>0.6</v>
      </c>
      <c r="D27" s="37"/>
      <c r="E27" s="37"/>
      <c r="F27" s="35"/>
      <c r="G27" s="37">
        <f>Sheet1!B295</f>
        <v>101526</v>
      </c>
      <c r="H27" s="37" t="str">
        <f>Sheet1!C295</f>
        <v>Participation Badge 3</v>
      </c>
      <c r="I27" s="37">
        <f>Sheet1!D295</f>
        <v>0.46</v>
      </c>
      <c r="J27" s="37"/>
      <c r="K27" s="37"/>
    </row>
    <row r="28" spans="1:11" ht="27.75" customHeight="1">
      <c r="A28" s="40">
        <f>Sheet1!B175</f>
        <v>101505</v>
      </c>
      <c r="B28" s="40" t="str">
        <f>Sheet1!C175</f>
        <v>Explorer - Physical Recreation</v>
      </c>
      <c r="C28" s="43">
        <f>Sheet1!D175</f>
        <v>0.6</v>
      </c>
      <c r="D28" s="37"/>
      <c r="E28" s="37"/>
      <c r="F28" s="35"/>
      <c r="G28" s="37">
        <f>Sheet1!B296</f>
        <v>101527</v>
      </c>
      <c r="H28" s="37" t="str">
        <f>Sheet1!C296</f>
        <v>Participation Badge 4</v>
      </c>
      <c r="I28" s="37">
        <f>Sheet1!D296</f>
        <v>0.46</v>
      </c>
      <c r="J28" s="37"/>
      <c r="K28" s="37"/>
    </row>
    <row r="29" spans="1:11" ht="27.75" customHeight="1">
      <c r="A29" s="40">
        <f>Sheet1!B176</f>
        <v>105834</v>
      </c>
      <c r="B29" s="40" t="str">
        <f>Sheet1!C176</f>
        <v>Explorer - Pioneer</v>
      </c>
      <c r="C29" s="43">
        <f>Sheet1!D176</f>
        <v>0.6</v>
      </c>
      <c r="D29" s="37"/>
      <c r="E29" s="37"/>
      <c r="F29" s="35"/>
      <c r="G29" s="37">
        <f>Sheet1!B297</f>
        <v>101528</v>
      </c>
      <c r="H29" s="37" t="str">
        <f>Sheet1!C297</f>
        <v>Participation Badge 5</v>
      </c>
      <c r="I29" s="37">
        <f>Sheet1!D297</f>
        <v>0.46</v>
      </c>
      <c r="J29" s="37"/>
      <c r="K29" s="37"/>
    </row>
    <row r="30" spans="1:11" ht="27.75" customHeight="1">
      <c r="A30" s="40">
        <f>Sheet1!B177</f>
        <v>101508</v>
      </c>
      <c r="B30" s="40" t="str">
        <f>Sheet1!C177</f>
        <v>Explorer - Racquet Sports</v>
      </c>
      <c r="C30" s="43">
        <f>Sheet1!D177</f>
        <v>0.6</v>
      </c>
      <c r="D30" s="37"/>
      <c r="E30" s="37"/>
      <c r="F30" s="35"/>
      <c r="G30" s="37">
        <f>Sheet1!B298</f>
        <v>101529</v>
      </c>
      <c r="H30" s="37" t="str">
        <f>Sheet1!C298</f>
        <v>Participation Badge 6</v>
      </c>
      <c r="I30" s="37">
        <f>Sheet1!D298</f>
        <v>0.46</v>
      </c>
      <c r="J30" s="37"/>
      <c r="K30" s="37"/>
    </row>
    <row r="31" spans="1:11" ht="27.75" customHeight="1">
      <c r="A31" s="40">
        <f>Sheet1!B178</f>
        <v>101320</v>
      </c>
      <c r="B31" s="40" t="str">
        <f>Sheet1!C178</f>
        <v>Explorer - Science &amp; Technology</v>
      </c>
      <c r="C31" s="43">
        <f>Sheet1!D178</f>
        <v>0.6</v>
      </c>
      <c r="D31" s="37"/>
      <c r="E31" s="37"/>
      <c r="F31" s="35"/>
      <c r="G31" s="37">
        <f>Sheet1!B299</f>
        <v>101530</v>
      </c>
      <c r="H31" s="37" t="str">
        <f>Sheet1!C299</f>
        <v>Participation Badge 7</v>
      </c>
      <c r="I31" s="37">
        <f>Sheet1!D299</f>
        <v>0.46</v>
      </c>
      <c r="J31" s="37"/>
      <c r="K31" s="37"/>
    </row>
    <row r="32" spans="1:11" ht="27.75" customHeight="1">
      <c r="A32" s="40">
        <f>Sheet1!B179</f>
        <v>101509</v>
      </c>
      <c r="B32" s="40" t="str">
        <f>Sheet1!C179</f>
        <v>Explorer - Skiing</v>
      </c>
      <c r="C32" s="43">
        <f>Sheet1!D179</f>
        <v>0.6</v>
      </c>
      <c r="D32" s="37"/>
      <c r="E32" s="37"/>
      <c r="F32" s="35"/>
      <c r="G32" s="37">
        <f>Sheet1!B300</f>
        <v>101531</v>
      </c>
      <c r="H32" s="37" t="str">
        <f>Sheet1!C300</f>
        <v>Participation Badge 8</v>
      </c>
      <c r="I32" s="37">
        <f>Sheet1!D300</f>
        <v>0.46</v>
      </c>
      <c r="J32" s="37"/>
      <c r="K32" s="37"/>
    </row>
    <row r="33" spans="1:11" ht="27.75" customHeight="1">
      <c r="A33" s="40">
        <f>Sheet1!B180</f>
        <v>101510</v>
      </c>
      <c r="B33" s="40" t="str">
        <f>Sheet1!C180</f>
        <v>Explorer - Snowboarding</v>
      </c>
      <c r="C33" s="43">
        <f>Sheet1!D180</f>
        <v>0.6</v>
      </c>
      <c r="D33" s="37"/>
      <c r="E33" s="37"/>
      <c r="F33" s="35"/>
      <c r="G33" s="37">
        <f>Sheet1!B301</f>
        <v>101532</v>
      </c>
      <c r="H33" s="37" t="str">
        <f>Sheet1!C301</f>
        <v>Participation Badge 9</v>
      </c>
      <c r="I33" s="37">
        <f>Sheet1!D301</f>
        <v>0.46</v>
      </c>
      <c r="J33" s="37"/>
      <c r="K33" s="37"/>
    </row>
    <row r="34" spans="1:11" ht="27.75" customHeight="1">
      <c r="A34" s="40">
        <f>Sheet1!B181</f>
        <v>101511</v>
      </c>
      <c r="B34" s="40" t="str">
        <f>Sheet1!C181</f>
        <v>Explorer - Street Sports</v>
      </c>
      <c r="C34" s="43">
        <f>Sheet1!D181</f>
        <v>0.6</v>
      </c>
      <c r="D34" s="37"/>
      <c r="E34" s="37"/>
      <c r="F34" s="35"/>
      <c r="G34" s="37">
        <f>Sheet1!B302</f>
        <v>101533</v>
      </c>
      <c r="H34" s="37" t="str">
        <f>Sheet1!C302</f>
        <v>Participation Badge 10</v>
      </c>
      <c r="I34" s="37">
        <f>Sheet1!D302</f>
        <v>0.46</v>
      </c>
      <c r="J34" s="37"/>
      <c r="K34" s="37"/>
    </row>
    <row r="35" spans="1:11" ht="27.75" customHeight="1">
      <c r="A35" s="40">
        <f>Sheet1!B182</f>
        <v>105835</v>
      </c>
      <c r="B35" s="40" t="str">
        <f>Sheet1!C182</f>
        <v>Explorer - Survival Skills</v>
      </c>
      <c r="C35" s="43">
        <f>Sheet1!D182</f>
        <v>0.6</v>
      </c>
      <c r="D35" s="37"/>
      <c r="E35" s="37"/>
      <c r="F35" s="35"/>
      <c r="G35" s="37">
        <f>Sheet1!B303</f>
        <v>101534</v>
      </c>
      <c r="H35" s="37" t="str">
        <f>Sheet1!C303</f>
        <v>Participation Badge 11</v>
      </c>
      <c r="I35" s="37">
        <f>Sheet1!D303</f>
        <v>0.46</v>
      </c>
      <c r="J35" s="37"/>
      <c r="K35" s="37"/>
    </row>
    <row r="36" spans="1:11" ht="27.75" customHeight="1">
      <c r="A36" s="40">
        <f>Sheet1!B183</f>
        <v>101322</v>
      </c>
      <c r="B36" s="40" t="str">
        <f>Sheet1!C183</f>
        <v>Explorer - Water Activities</v>
      </c>
      <c r="C36" s="43">
        <f>Sheet1!D183</f>
        <v>0.6</v>
      </c>
      <c r="D36" s="37"/>
      <c r="E36" s="37"/>
      <c r="F36" s="35"/>
      <c r="G36" s="37">
        <f>Sheet1!B304</f>
        <v>101535</v>
      </c>
      <c r="H36" s="37" t="str">
        <f>Sheet1!C304</f>
        <v>Participation Badge 12</v>
      </c>
      <c r="I36" s="37">
        <f>Sheet1!D304</f>
        <v>0.46</v>
      </c>
      <c r="J36" s="37"/>
      <c r="K36" s="37"/>
    </row>
    <row r="37" spans="1:6" ht="27.75" customHeight="1">
      <c r="A37" s="35"/>
      <c r="B37" s="35"/>
      <c r="C37" s="35"/>
      <c r="D37" s="35"/>
      <c r="E37" s="35"/>
      <c r="F37" s="35"/>
    </row>
    <row r="38" spans="1:6" ht="27.75" customHeight="1" thickBot="1">
      <c r="A38" s="105" t="str">
        <f>Sheet1!B341</f>
        <v>AIR/SEA SCOUT BADGES</v>
      </c>
      <c r="B38" s="105"/>
      <c r="C38" s="105"/>
      <c r="D38" s="105"/>
      <c r="E38" s="105"/>
      <c r="F38" s="35"/>
    </row>
    <row r="39" spans="1:9" ht="27.75" customHeight="1">
      <c r="A39" s="37">
        <f>Sheet1!B342</f>
        <v>101228</v>
      </c>
      <c r="B39" s="37" t="str">
        <f>Sheet1!C342</f>
        <v>RAF Recognition</v>
      </c>
      <c r="C39" s="38">
        <f>Sheet1!D342</f>
        <v>0.8</v>
      </c>
      <c r="D39" s="37"/>
      <c r="E39" s="37"/>
      <c r="F39" s="35"/>
      <c r="H39" s="101" t="s">
        <v>219</v>
      </c>
      <c r="I39" s="102"/>
    </row>
    <row r="40" spans="1:9" ht="27.75" customHeight="1" thickBot="1">
      <c r="A40" s="41">
        <f>Sheet1!B343</f>
        <v>101229</v>
      </c>
      <c r="B40" s="41" t="str">
        <f>Sheet1!C343</f>
        <v>RN Recognition</v>
      </c>
      <c r="C40" s="42">
        <f>Sheet1!D343</f>
        <v>0.8</v>
      </c>
      <c r="D40" s="37"/>
      <c r="E40" s="37"/>
      <c r="F40" s="35"/>
      <c r="H40" s="103" t="s">
        <v>209</v>
      </c>
      <c r="I40" s="104"/>
    </row>
    <row r="41" spans="1:6" ht="27.75" customHeight="1">
      <c r="A41" s="37">
        <f>Sheet1!B344</f>
        <v>101230</v>
      </c>
      <c r="B41" s="37" t="str">
        <f>Sheet1!C344</f>
        <v>Air Scout Identification</v>
      </c>
      <c r="C41" s="38">
        <f>Sheet1!D344</f>
        <v>1.3</v>
      </c>
      <c r="D41" s="37"/>
      <c r="E41" s="37"/>
      <c r="F41" s="35"/>
    </row>
    <row r="42" spans="1:11" ht="27.75" customHeight="1">
      <c r="A42" s="37">
        <f>Sheet1!B345</f>
        <v>101234</v>
      </c>
      <c r="B42" s="37" t="str">
        <f>Sheet1!C345</f>
        <v>Sea Scout Cap Badge </v>
      </c>
      <c r="C42" s="38">
        <f>Sheet1!D345</f>
        <v>1.15</v>
      </c>
      <c r="D42" s="37"/>
      <c r="E42" s="37"/>
      <c r="F42" s="35"/>
      <c r="H42" s="83" t="s">
        <v>236</v>
      </c>
      <c r="I42" s="85" t="s">
        <v>214</v>
      </c>
      <c r="J42" s="85"/>
      <c r="K42" s="85"/>
    </row>
    <row r="43" spans="1:11" ht="27.75" customHeight="1">
      <c r="A43" s="37">
        <f>Sheet1!B346</f>
        <v>101248</v>
      </c>
      <c r="B43" s="37" t="str">
        <f>Sheet1!C346</f>
        <v>Air Scout Beret Cloth Badge </v>
      </c>
      <c r="C43" s="38">
        <f>Sheet1!D346</f>
        <v>0.7</v>
      </c>
      <c r="D43" s="37"/>
      <c r="E43" s="37"/>
      <c r="F43" s="35"/>
      <c r="H43" s="84"/>
      <c r="I43" s="85"/>
      <c r="J43" s="85"/>
      <c r="K43" s="85"/>
    </row>
    <row r="44" spans="1:6" ht="27.75" customHeight="1" thickBot="1">
      <c r="A44" s="41">
        <f>Sheet1!B347</f>
        <v>101235</v>
      </c>
      <c r="B44" s="41" t="str">
        <f>Sheet1!C347</f>
        <v>Sea Scout Gold Wire Badge</v>
      </c>
      <c r="C44" s="42">
        <f>Sheet1!D347</f>
        <v>5.75</v>
      </c>
      <c r="D44" s="37"/>
      <c r="E44" s="37"/>
      <c r="F44" s="35"/>
    </row>
    <row r="45" spans="1:11" ht="27.75" customHeight="1">
      <c r="A45" s="35"/>
      <c r="B45" s="35"/>
      <c r="C45" s="35"/>
      <c r="D45" s="35"/>
      <c r="E45" s="35"/>
      <c r="F45" s="35"/>
      <c r="H45" s="87" t="s">
        <v>207</v>
      </c>
      <c r="I45" s="88" t="s">
        <v>214</v>
      </c>
      <c r="J45" s="89"/>
      <c r="K45" s="90"/>
    </row>
    <row r="46" spans="6:11" ht="27.75" customHeight="1" thickBot="1">
      <c r="F46" s="35"/>
      <c r="G46" s="35"/>
      <c r="H46" s="87"/>
      <c r="I46" s="91"/>
      <c r="J46" s="92"/>
      <c r="K46" s="93"/>
    </row>
    <row r="47" ht="27.75" customHeight="1">
      <c r="F47" s="35"/>
    </row>
    <row r="48" ht="27.75" customHeight="1">
      <c r="F48" s="35"/>
    </row>
    <row r="49" ht="27.75" customHeight="1"/>
    <row r="50" ht="27.75" customHeight="1"/>
    <row r="51" ht="27.7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>
      <c r="I76"/>
    </row>
    <row r="77" ht="15" customHeight="1">
      <c r="I77"/>
    </row>
    <row r="78" ht="15" customHeight="1">
      <c r="I78"/>
    </row>
    <row r="79" ht="15" customHeight="1">
      <c r="I79"/>
    </row>
    <row r="80" ht="15" customHeight="1">
      <c r="I80"/>
    </row>
    <row r="81" ht="15" customHeight="1">
      <c r="I81"/>
    </row>
    <row r="82" ht="15" customHeight="1">
      <c r="I82"/>
    </row>
    <row r="83" ht="15" customHeight="1">
      <c r="I83"/>
    </row>
    <row r="84" ht="15" customHeight="1">
      <c r="I84"/>
    </row>
    <row r="85" ht="15" customHeight="1">
      <c r="I85"/>
    </row>
    <row r="86" ht="15" customHeight="1">
      <c r="I86"/>
    </row>
    <row r="87" ht="15" customHeight="1">
      <c r="I87"/>
    </row>
    <row r="88" ht="12.75">
      <c r="I88"/>
    </row>
    <row r="89" ht="12.75">
      <c r="I89"/>
    </row>
    <row r="161" ht="14.25" customHeight="1"/>
    <row r="167" ht="13.5" customHeight="1"/>
    <row r="181" ht="12.75" customHeight="1"/>
    <row r="182" ht="12.75" customHeight="1"/>
    <row r="183" ht="12.75" customHeight="1"/>
    <row r="185" ht="12.75" customHeight="1"/>
    <row r="186" ht="12.75" customHeight="1"/>
    <row r="188" ht="14.25" customHeight="1"/>
    <row r="193" ht="12.75" customHeight="1"/>
    <row r="222" ht="12.75" customHeight="1"/>
    <row r="226" ht="12.75">
      <c r="L226" s="14"/>
    </row>
    <row r="260" ht="12.75" customHeight="1"/>
    <row r="261" ht="12.75" customHeight="1"/>
    <row r="262" ht="12.75" customHeight="1"/>
    <row r="263" ht="12.75" customHeight="1"/>
    <row r="299" ht="13.5" customHeight="1"/>
    <row r="301" ht="12.75" customHeight="1"/>
    <row r="302" ht="12.75" customHeight="1"/>
    <row r="313" ht="15.75" customHeight="1"/>
  </sheetData>
  <sheetProtection/>
  <mergeCells count="14">
    <mergeCell ref="H45:H46"/>
    <mergeCell ref="I45:K46"/>
    <mergeCell ref="G13:K13"/>
    <mergeCell ref="A38:E38"/>
    <mergeCell ref="A6:E6"/>
    <mergeCell ref="G6:K6"/>
    <mergeCell ref="A2:C2"/>
    <mergeCell ref="E2:F2"/>
    <mergeCell ref="H42:H43"/>
    <mergeCell ref="I42:K43"/>
    <mergeCell ref="G24:K24"/>
    <mergeCell ref="E1:F1"/>
    <mergeCell ref="H39:I39"/>
    <mergeCell ref="H40:I40"/>
  </mergeCells>
  <printOptions/>
  <pageMargins left="0.3937007874015748" right="0" top="0.31496062992125984" bottom="0" header="0.2362204724409449" footer="0"/>
  <pageSetup fitToWidth="4" horizontalDpi="600" verticalDpi="600" orientation="portrait" paperSize="9" scale="5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21"/>
  <sheetViews>
    <sheetView view="pageBreakPreview" zoomScale="60" zoomScaleNormal="50" zoomScalePageLayoutView="0" workbookViewId="0" topLeftCell="A1">
      <pane ySplit="5" topLeftCell="A39" activePane="bottomLeft" state="frozen"/>
      <selection pane="topLeft" activeCell="C2" sqref="C2:D2"/>
      <selection pane="bottomLeft" activeCell="H49" sqref="H49"/>
    </sheetView>
  </sheetViews>
  <sheetFormatPr defaultColWidth="9.140625" defaultRowHeight="12.75"/>
  <cols>
    <col min="1" max="1" width="10.421875" style="0" bestFit="1" customWidth="1"/>
    <col min="2" max="2" width="33.57421875" style="0" bestFit="1" customWidth="1"/>
    <col min="3" max="3" width="9.28125" style="25" bestFit="1" customWidth="1"/>
    <col min="5" max="5" width="14.28125" style="0" customWidth="1"/>
    <col min="6" max="6" width="4.140625" style="0" customWidth="1"/>
    <col min="7" max="7" width="10.421875" style="0" bestFit="1" customWidth="1"/>
    <col min="8" max="8" width="34.8515625" style="0" bestFit="1" customWidth="1"/>
    <col min="9" max="9" width="9.28125" style="25" bestFit="1" customWidth="1"/>
    <col min="11" max="11" width="14.28125" style="0" customWidth="1"/>
    <col min="12" max="12" width="2.00390625" style="0" customWidth="1"/>
  </cols>
  <sheetData>
    <row r="1" spans="2:11" ht="13.5" thickBot="1">
      <c r="B1" s="1" t="s">
        <v>210</v>
      </c>
      <c r="C1"/>
      <c r="E1" s="78" t="s">
        <v>211</v>
      </c>
      <c r="F1" s="78"/>
      <c r="H1" s="1" t="s">
        <v>217</v>
      </c>
      <c r="K1" s="6"/>
    </row>
    <row r="2" spans="1:8" ht="29.25" customHeight="1" thickBot="1">
      <c r="A2" s="79"/>
      <c r="B2" s="80"/>
      <c r="C2" s="81"/>
      <c r="E2" s="79"/>
      <c r="F2" s="81"/>
      <c r="H2" s="17"/>
    </row>
    <row r="4" spans="3:9" s="1" customFormat="1" ht="12.75">
      <c r="C4" s="26" t="s">
        <v>2</v>
      </c>
      <c r="D4" s="1" t="s">
        <v>205</v>
      </c>
      <c r="F4" s="25"/>
      <c r="G4" s="31" t="str">
        <f>Sheet1!$E$4</f>
        <v>*prices updated</v>
      </c>
      <c r="H4" s="60">
        <f>Sheet1!$F$4</f>
        <v>42036</v>
      </c>
      <c r="I4" s="26"/>
    </row>
    <row r="5" spans="1:9" s="1" customFormat="1" ht="12.75">
      <c r="A5" s="1" t="s">
        <v>0</v>
      </c>
      <c r="B5" s="1" t="s">
        <v>1</v>
      </c>
      <c r="C5" s="26" t="s">
        <v>3</v>
      </c>
      <c r="D5" s="1" t="s">
        <v>206</v>
      </c>
      <c r="E5" s="1" t="s">
        <v>218</v>
      </c>
      <c r="I5" s="26"/>
    </row>
    <row r="6" spans="1:5" ht="17.25" customHeight="1">
      <c r="A6" s="86" t="str">
        <f>Sheet1!B184</f>
        <v>STAGED BADGES</v>
      </c>
      <c r="B6" s="86"/>
      <c r="C6" s="86"/>
      <c r="D6" s="86"/>
      <c r="E6" s="86"/>
    </row>
    <row r="7" spans="1:11" ht="29.25" customHeight="1">
      <c r="A7" s="37">
        <f>Sheet1!B185</f>
        <v>106246</v>
      </c>
      <c r="B7" s="37" t="str">
        <f>Sheet1!C185</f>
        <v>Air Activities Stage 1</v>
      </c>
      <c r="C7" s="38">
        <f>Sheet1!D185</f>
        <v>0.6</v>
      </c>
      <c r="D7" s="40"/>
      <c r="E7" s="40"/>
      <c r="F7" s="35"/>
      <c r="G7" s="37">
        <f>Sheet1!B228</f>
        <v>105856</v>
      </c>
      <c r="H7" s="37" t="str">
        <f>Sheet1!C228</f>
        <v>Navigator Stage 1</v>
      </c>
      <c r="I7" s="38">
        <f>Sheet1!D228</f>
        <v>0.6</v>
      </c>
      <c r="J7" s="40"/>
      <c r="K7" s="40"/>
    </row>
    <row r="8" spans="1:11" ht="29.25" customHeight="1">
      <c r="A8" s="37">
        <f>Sheet1!B186</f>
        <v>106247</v>
      </c>
      <c r="B8" s="37" t="str">
        <f>Sheet1!C186</f>
        <v>Air Activities Stage 2</v>
      </c>
      <c r="C8" s="38">
        <f>Sheet1!D186</f>
        <v>0.6</v>
      </c>
      <c r="D8" s="40"/>
      <c r="E8" s="40"/>
      <c r="F8" s="35"/>
      <c r="G8" s="37">
        <f>Sheet1!B229</f>
        <v>105857</v>
      </c>
      <c r="H8" s="37" t="str">
        <f>Sheet1!C229</f>
        <v>Navigator Stage 2</v>
      </c>
      <c r="I8" s="38">
        <f>Sheet1!D229</f>
        <v>0.6</v>
      </c>
      <c r="J8" s="40"/>
      <c r="K8" s="40"/>
    </row>
    <row r="9" spans="1:11" ht="29.25" customHeight="1">
      <c r="A9" s="37">
        <f>Sheet1!B187</f>
        <v>106248</v>
      </c>
      <c r="B9" s="37" t="str">
        <f>Sheet1!C187</f>
        <v>Air Activities Stage 3</v>
      </c>
      <c r="C9" s="38">
        <f>Sheet1!D187</f>
        <v>0.6</v>
      </c>
      <c r="D9" s="40"/>
      <c r="E9" s="40"/>
      <c r="F9" s="35"/>
      <c r="G9" s="37">
        <f>Sheet1!B230</f>
        <v>105858</v>
      </c>
      <c r="H9" s="37" t="str">
        <f>Sheet1!C230</f>
        <v>Navigator Stage 3</v>
      </c>
      <c r="I9" s="38">
        <f>Sheet1!D230</f>
        <v>0.6</v>
      </c>
      <c r="J9" s="40"/>
      <c r="K9" s="40"/>
    </row>
    <row r="10" spans="1:11" ht="29.25" customHeight="1">
      <c r="A10" s="37">
        <f>Sheet1!B188</f>
        <v>106250</v>
      </c>
      <c r="B10" s="37" t="str">
        <f>Sheet1!C188</f>
        <v>Air Activities Stage 4</v>
      </c>
      <c r="C10" s="38">
        <f>Sheet1!D188</f>
        <v>0.6</v>
      </c>
      <c r="D10" s="40"/>
      <c r="E10" s="40"/>
      <c r="F10" s="35"/>
      <c r="G10" s="37">
        <f>Sheet1!B231</f>
        <v>105859</v>
      </c>
      <c r="H10" s="37" t="str">
        <f>Sheet1!C231</f>
        <v>Navigator Stage 4</v>
      </c>
      <c r="I10" s="38">
        <f>Sheet1!D231</f>
        <v>0.6</v>
      </c>
      <c r="J10" s="40"/>
      <c r="K10" s="40"/>
    </row>
    <row r="11" spans="1:11" ht="29.25" customHeight="1">
      <c r="A11" s="37">
        <f>Sheet1!B189</f>
        <v>106251</v>
      </c>
      <c r="B11" s="37" t="str">
        <f>Sheet1!C189</f>
        <v>Air Activities Stage 5</v>
      </c>
      <c r="C11" s="38">
        <f>Sheet1!D189</f>
        <v>0.6</v>
      </c>
      <c r="D11" s="40"/>
      <c r="E11" s="40"/>
      <c r="F11" s="35"/>
      <c r="G11" s="37">
        <f>Sheet1!B232</f>
        <v>105860</v>
      </c>
      <c r="H11" s="37" t="str">
        <f>Sheet1!C232</f>
        <v>Navigator Stage 5</v>
      </c>
      <c r="I11" s="38">
        <f>Sheet1!D232</f>
        <v>0.6</v>
      </c>
      <c r="J11" s="40"/>
      <c r="K11" s="40"/>
    </row>
    <row r="12" spans="1:11" ht="29.25" customHeight="1">
      <c r="A12" s="37">
        <f>Sheet1!B190</f>
        <v>106252</v>
      </c>
      <c r="B12" s="37" t="str">
        <f>Sheet1!C190</f>
        <v>Air Activities Stage 6</v>
      </c>
      <c r="C12" s="38">
        <f>Sheet1!D190</f>
        <v>0.6</v>
      </c>
      <c r="D12" s="40"/>
      <c r="E12" s="40"/>
      <c r="F12" s="35"/>
      <c r="G12" s="37">
        <f>Sheet1!B233</f>
        <v>101305</v>
      </c>
      <c r="H12" s="37" t="str">
        <f>Sheet1!C233</f>
        <v>Nights Away 1 Night</v>
      </c>
      <c r="I12" s="38">
        <f>Sheet1!D233</f>
        <v>0.6</v>
      </c>
      <c r="J12" s="40"/>
      <c r="K12" s="40"/>
    </row>
    <row r="13" spans="1:11" ht="29.25" customHeight="1">
      <c r="A13" s="37">
        <f>Sheet1!B191</f>
        <v>105838</v>
      </c>
      <c r="B13" s="37" t="str">
        <f>Sheet1!C191</f>
        <v>Community Impact Stage 1</v>
      </c>
      <c r="C13" s="38">
        <f>Sheet1!D191</f>
        <v>0.6</v>
      </c>
      <c r="D13" s="40"/>
      <c r="E13" s="40"/>
      <c r="F13" s="35"/>
      <c r="G13" s="37">
        <f>Sheet1!B234</f>
        <v>105871</v>
      </c>
      <c r="H13" s="37" t="str">
        <f>Sheet1!C234</f>
        <v>Nights Away 2 Nights</v>
      </c>
      <c r="I13" s="38">
        <f>Sheet1!D234</f>
        <v>0.6</v>
      </c>
      <c r="J13" s="40"/>
      <c r="K13" s="40"/>
    </row>
    <row r="14" spans="1:11" ht="29.25" customHeight="1">
      <c r="A14" s="37">
        <f>Sheet1!B192</f>
        <v>105839</v>
      </c>
      <c r="B14" s="37" t="str">
        <f>Sheet1!C192</f>
        <v>Community Impact Stage 2</v>
      </c>
      <c r="C14" s="38">
        <f>Sheet1!D192</f>
        <v>0.6</v>
      </c>
      <c r="D14" s="40"/>
      <c r="E14" s="40"/>
      <c r="F14" s="35"/>
      <c r="G14" s="37">
        <f>Sheet1!B235</f>
        <v>105872</v>
      </c>
      <c r="H14" s="37" t="str">
        <f>Sheet1!C235</f>
        <v>Nights Away 3 Nights</v>
      </c>
      <c r="I14" s="38">
        <f>Sheet1!D235</f>
        <v>0.6</v>
      </c>
      <c r="J14" s="40"/>
      <c r="K14" s="40"/>
    </row>
    <row r="15" spans="1:11" ht="29.25" customHeight="1">
      <c r="A15" s="37">
        <f>Sheet1!B193</f>
        <v>105840</v>
      </c>
      <c r="B15" s="37" t="str">
        <f>Sheet1!C193</f>
        <v>Community Impact Stage 3</v>
      </c>
      <c r="C15" s="38">
        <f>Sheet1!D193</f>
        <v>0.6</v>
      </c>
      <c r="D15" s="40"/>
      <c r="E15" s="40"/>
      <c r="F15" s="35"/>
      <c r="G15" s="37">
        <f>Sheet1!B236</f>
        <v>105873</v>
      </c>
      <c r="H15" s="37" t="str">
        <f>Sheet1!C236</f>
        <v>Nights Away 4 Nights</v>
      </c>
      <c r="I15" s="38">
        <f>Sheet1!D236</f>
        <v>0.6</v>
      </c>
      <c r="J15" s="40"/>
      <c r="K15" s="40"/>
    </row>
    <row r="16" spans="1:11" ht="29.25" customHeight="1">
      <c r="A16" s="37">
        <f>Sheet1!B194</f>
        <v>105841</v>
      </c>
      <c r="B16" s="37" t="str">
        <f>Sheet1!C194</f>
        <v>Community Impact Stage 4</v>
      </c>
      <c r="C16" s="38">
        <f>Sheet1!D194</f>
        <v>0.6</v>
      </c>
      <c r="D16" s="40"/>
      <c r="E16" s="40"/>
      <c r="F16" s="35"/>
      <c r="G16" s="37">
        <f>Sheet1!B237</f>
        <v>101306</v>
      </c>
      <c r="H16" s="37" t="str">
        <f>Sheet1!C237</f>
        <v>Nights Away 5 Nights</v>
      </c>
      <c r="I16" s="38">
        <f>Sheet1!D237</f>
        <v>0.6</v>
      </c>
      <c r="J16" s="40"/>
      <c r="K16" s="40"/>
    </row>
    <row r="17" spans="1:11" ht="29.25" customHeight="1">
      <c r="A17" s="37">
        <f>Sheet1!B195</f>
        <v>106227</v>
      </c>
      <c r="B17" s="37" t="str">
        <f>Sheet1!C195</f>
        <v>Digital Citizen Stage 1</v>
      </c>
      <c r="C17" s="38">
        <f>Sheet1!D195</f>
        <v>0.6</v>
      </c>
      <c r="D17" s="40"/>
      <c r="E17" s="40"/>
      <c r="F17" s="35"/>
      <c r="G17" s="37">
        <f>Sheet1!B238</f>
        <v>101307</v>
      </c>
      <c r="H17" s="37" t="str">
        <f>Sheet1!C238</f>
        <v>Nights Away 10 Nights</v>
      </c>
      <c r="I17" s="38">
        <f>Sheet1!D238</f>
        <v>0.6</v>
      </c>
      <c r="J17" s="40"/>
      <c r="K17" s="40"/>
    </row>
    <row r="18" spans="1:11" ht="29.25" customHeight="1">
      <c r="A18" s="37">
        <f>Sheet1!B196</f>
        <v>106228</v>
      </c>
      <c r="B18" s="37" t="str">
        <f>Sheet1!C196</f>
        <v>Digital Citizen Stage 2</v>
      </c>
      <c r="C18" s="38">
        <f>Sheet1!D196</f>
        <v>0.6</v>
      </c>
      <c r="D18" s="40"/>
      <c r="E18" s="40"/>
      <c r="F18" s="35"/>
      <c r="G18" s="37">
        <f>Sheet1!B239</f>
        <v>105874</v>
      </c>
      <c r="H18" s="37" t="str">
        <f>Sheet1!C239</f>
        <v>Nights Away 15 Nights</v>
      </c>
      <c r="I18" s="38">
        <f>Sheet1!D239</f>
        <v>0.6</v>
      </c>
      <c r="J18" s="40"/>
      <c r="K18" s="40"/>
    </row>
    <row r="19" spans="1:11" ht="29.25" customHeight="1">
      <c r="A19" s="37">
        <f>Sheet1!B197</f>
        <v>106229</v>
      </c>
      <c r="B19" s="37" t="str">
        <f>Sheet1!C197</f>
        <v>Digital Citizen Stage 3</v>
      </c>
      <c r="C19" s="38">
        <f>Sheet1!D197</f>
        <v>0.6</v>
      </c>
      <c r="D19" s="40"/>
      <c r="E19" s="40"/>
      <c r="F19" s="35"/>
      <c r="G19" s="37">
        <f>Sheet1!B240</f>
        <v>101308</v>
      </c>
      <c r="H19" s="37" t="str">
        <f>Sheet1!C240</f>
        <v>Nights Away 20 Nights</v>
      </c>
      <c r="I19" s="38">
        <f>Sheet1!D240</f>
        <v>0.6</v>
      </c>
      <c r="J19" s="40"/>
      <c r="K19" s="40"/>
    </row>
    <row r="20" spans="1:11" ht="29.25" customHeight="1">
      <c r="A20" s="37">
        <f>Sheet1!B198</f>
        <v>106230</v>
      </c>
      <c r="B20" s="37" t="str">
        <f>Sheet1!C198</f>
        <v>Digital Citizen Stage 4</v>
      </c>
      <c r="C20" s="38">
        <f>Sheet1!D198</f>
        <v>0.6</v>
      </c>
      <c r="D20" s="40"/>
      <c r="E20" s="40"/>
      <c r="F20" s="35"/>
      <c r="G20" s="37">
        <f>Sheet1!B241</f>
        <v>101473</v>
      </c>
      <c r="H20" s="37" t="str">
        <f>Sheet1!C241</f>
        <v>Nights Away 35 Nights</v>
      </c>
      <c r="I20" s="38">
        <f>Sheet1!D241</f>
        <v>0.6</v>
      </c>
      <c r="J20" s="40"/>
      <c r="K20" s="40"/>
    </row>
    <row r="21" spans="1:11" ht="29.25" customHeight="1">
      <c r="A21" s="37">
        <f>Sheet1!B199</f>
        <v>106231</v>
      </c>
      <c r="B21" s="37" t="str">
        <f>Sheet1!C199</f>
        <v>Digital Maker Stage 1</v>
      </c>
      <c r="C21" s="38">
        <f>Sheet1!D199</f>
        <v>0.6</v>
      </c>
      <c r="D21" s="40"/>
      <c r="E21" s="40"/>
      <c r="F21" s="35"/>
      <c r="G21" s="37">
        <f>Sheet1!B242</f>
        <v>101309</v>
      </c>
      <c r="H21" s="37" t="str">
        <f>Sheet1!C242</f>
        <v>Nights Away 50 Nights</v>
      </c>
      <c r="I21" s="38">
        <f>Sheet1!D242</f>
        <v>0.6</v>
      </c>
      <c r="J21" s="40"/>
      <c r="K21" s="40"/>
    </row>
    <row r="22" spans="1:11" ht="29.25" customHeight="1">
      <c r="A22" s="37">
        <f>Sheet1!B200</f>
        <v>106232</v>
      </c>
      <c r="B22" s="37" t="str">
        <f>Sheet1!C200</f>
        <v>Digital Maker Stage 2</v>
      </c>
      <c r="C22" s="38">
        <f>Sheet1!D200</f>
        <v>0.6</v>
      </c>
      <c r="D22" s="40"/>
      <c r="E22" s="40"/>
      <c r="F22" s="35"/>
      <c r="G22" s="37">
        <f>Sheet1!B243</f>
        <v>101474</v>
      </c>
      <c r="H22" s="37" t="str">
        <f>Sheet1!C243</f>
        <v>Nights Away 75 Nights</v>
      </c>
      <c r="I22" s="38">
        <f>Sheet1!D243</f>
        <v>0.6</v>
      </c>
      <c r="J22" s="40"/>
      <c r="K22" s="40"/>
    </row>
    <row r="23" spans="1:11" ht="29.25" customHeight="1">
      <c r="A23" s="37">
        <f>Sheet1!B201</f>
        <v>106233</v>
      </c>
      <c r="B23" s="37" t="str">
        <f>Sheet1!C201</f>
        <v>Digital Maker Stage 3</v>
      </c>
      <c r="C23" s="38">
        <f>Sheet1!D201</f>
        <v>0.6</v>
      </c>
      <c r="D23" s="40"/>
      <c r="E23" s="40"/>
      <c r="F23" s="35"/>
      <c r="G23" s="37">
        <f>Sheet1!B244</f>
        <v>101475</v>
      </c>
      <c r="H23" s="37" t="str">
        <f>Sheet1!C244</f>
        <v>Nights Away 100 Nights</v>
      </c>
      <c r="I23" s="38">
        <f>Sheet1!D244</f>
        <v>0.6</v>
      </c>
      <c r="J23" s="40"/>
      <c r="K23" s="40"/>
    </row>
    <row r="24" spans="1:11" ht="29.25" customHeight="1">
      <c r="A24" s="37">
        <f>Sheet1!B202</f>
        <v>106234</v>
      </c>
      <c r="B24" s="37" t="str">
        <f>Sheet1!C202</f>
        <v>Digital Maker Stage 4</v>
      </c>
      <c r="C24" s="38">
        <f>Sheet1!D202</f>
        <v>0.6</v>
      </c>
      <c r="D24" s="40"/>
      <c r="E24" s="40"/>
      <c r="F24" s="35"/>
      <c r="G24" s="37">
        <f>Sheet1!B245</f>
        <v>101476</v>
      </c>
      <c r="H24" s="37" t="str">
        <f>Sheet1!C245</f>
        <v>Nights Away 125 Nights</v>
      </c>
      <c r="I24" s="38">
        <f>Sheet1!D245</f>
        <v>0.6</v>
      </c>
      <c r="J24" s="40"/>
      <c r="K24" s="40"/>
    </row>
    <row r="25" spans="1:11" ht="29.25" customHeight="1">
      <c r="A25" s="37">
        <f>Sheet1!B203</f>
        <v>106235</v>
      </c>
      <c r="B25" s="37" t="str">
        <f>Sheet1!C203</f>
        <v>Digital Maker Stage 5</v>
      </c>
      <c r="C25" s="38">
        <f>Sheet1!D203</f>
        <v>0.6</v>
      </c>
      <c r="D25" s="40"/>
      <c r="E25" s="40"/>
      <c r="F25" s="35"/>
      <c r="G25" s="37">
        <f>Sheet1!B246</f>
        <v>101477</v>
      </c>
      <c r="H25" s="37" t="str">
        <f>Sheet1!C246</f>
        <v>Nights Away 150 Nights</v>
      </c>
      <c r="I25" s="38">
        <f>Sheet1!D246</f>
        <v>0.6</v>
      </c>
      <c r="J25" s="40"/>
      <c r="K25" s="40"/>
    </row>
    <row r="26" spans="1:11" ht="29.25" customHeight="1">
      <c r="A26" s="37">
        <f>Sheet1!B204</f>
        <v>101512</v>
      </c>
      <c r="B26" s="37" t="str">
        <f>Sheet1!C204</f>
        <v>Emergency Aid Stage 1</v>
      </c>
      <c r="C26" s="38">
        <f>Sheet1!D204</f>
        <v>0.6</v>
      </c>
      <c r="D26" s="40"/>
      <c r="E26" s="40"/>
      <c r="F26" s="35"/>
      <c r="G26" s="37">
        <f>Sheet1!B247</f>
        <v>101478</v>
      </c>
      <c r="H26" s="37" t="str">
        <f>Sheet1!C247</f>
        <v>Nights Away 175 Nights</v>
      </c>
      <c r="I26" s="38">
        <f>Sheet1!D247</f>
        <v>0.6</v>
      </c>
      <c r="J26" s="40"/>
      <c r="K26" s="40"/>
    </row>
    <row r="27" spans="1:11" ht="29.25" customHeight="1">
      <c r="A27" s="37">
        <f>Sheet1!B205</f>
        <v>101513</v>
      </c>
      <c r="B27" s="37" t="str">
        <f>Sheet1!C205</f>
        <v>Emergency Aid Stage 2</v>
      </c>
      <c r="C27" s="38">
        <f>Sheet1!D205</f>
        <v>0.6</v>
      </c>
      <c r="D27" s="40"/>
      <c r="E27" s="40"/>
      <c r="F27" s="35"/>
      <c r="G27" s="37">
        <f>Sheet1!B248</f>
        <v>101479</v>
      </c>
      <c r="H27" s="37" t="str">
        <f>Sheet1!C248</f>
        <v>Nights Away 200 Nights</v>
      </c>
      <c r="I27" s="38">
        <f>Sheet1!D248</f>
        <v>0.6</v>
      </c>
      <c r="J27" s="40"/>
      <c r="K27" s="40"/>
    </row>
    <row r="28" spans="1:11" ht="29.25" customHeight="1">
      <c r="A28" s="37">
        <f>Sheet1!B206</f>
        <v>101514</v>
      </c>
      <c r="B28" s="37" t="str">
        <f>Sheet1!C206</f>
        <v>Emergency Aid Stage 3</v>
      </c>
      <c r="C28" s="38">
        <f>Sheet1!D206</f>
        <v>0.6</v>
      </c>
      <c r="D28" s="40"/>
      <c r="E28" s="40"/>
      <c r="F28" s="35"/>
      <c r="G28" s="37">
        <f>Sheet1!B249</f>
        <v>106241</v>
      </c>
      <c r="H28" s="37" t="str">
        <f>Sheet1!C249</f>
        <v>Paddlesports Stage 1</v>
      </c>
      <c r="I28" s="38">
        <f>Sheet1!D249</f>
        <v>0.6</v>
      </c>
      <c r="J28" s="40"/>
      <c r="K28" s="40"/>
    </row>
    <row r="29" spans="1:11" ht="29.25" customHeight="1">
      <c r="A29" s="37">
        <f>Sheet1!B207</f>
        <v>101515</v>
      </c>
      <c r="B29" s="37" t="str">
        <f>Sheet1!C207</f>
        <v>Emergency Aid Stage 4</v>
      </c>
      <c r="C29" s="38">
        <f>Sheet1!D207</f>
        <v>0.6</v>
      </c>
      <c r="D29" s="40"/>
      <c r="E29" s="40"/>
      <c r="F29" s="35"/>
      <c r="G29" s="37">
        <f>Sheet1!B250</f>
        <v>106242</v>
      </c>
      <c r="H29" s="37" t="str">
        <f>Sheet1!C250</f>
        <v>Paddlesports Stage 2</v>
      </c>
      <c r="I29" s="38">
        <f>Sheet1!D250</f>
        <v>0.6</v>
      </c>
      <c r="J29" s="40"/>
      <c r="K29" s="40"/>
    </row>
    <row r="30" spans="1:11" ht="29.25" customHeight="1">
      <c r="A30" s="37">
        <f>Sheet1!B208</f>
        <v>101516</v>
      </c>
      <c r="B30" s="37" t="str">
        <f>Sheet1!C208</f>
        <v>Emergency Aid Stage 5</v>
      </c>
      <c r="C30" s="38">
        <f>Sheet1!D208</f>
        <v>0.6</v>
      </c>
      <c r="D30" s="40"/>
      <c r="E30" s="40"/>
      <c r="F30" s="35"/>
      <c r="G30" s="37">
        <f>Sheet1!B251</f>
        <v>106243</v>
      </c>
      <c r="H30" s="37" t="str">
        <f>Sheet1!C251</f>
        <v>Paddlesports Stage 3</v>
      </c>
      <c r="I30" s="38">
        <f>Sheet1!D251</f>
        <v>0.6</v>
      </c>
      <c r="J30" s="40"/>
      <c r="K30" s="40"/>
    </row>
    <row r="31" spans="1:11" ht="29.25" customHeight="1">
      <c r="A31" s="37">
        <f>Sheet1!B209</f>
        <v>101517</v>
      </c>
      <c r="B31" s="37" t="str">
        <f>Sheet1!C209</f>
        <v>Hikes Away Badge 1  </v>
      </c>
      <c r="C31" s="38">
        <f>Sheet1!D209</f>
        <v>0.6</v>
      </c>
      <c r="D31" s="40"/>
      <c r="E31" s="40"/>
      <c r="F31" s="35"/>
      <c r="G31" s="37">
        <f>Sheet1!B252</f>
        <v>106244</v>
      </c>
      <c r="H31" s="37" t="str">
        <f>Sheet1!C252</f>
        <v>Paddlesports Stage 4</v>
      </c>
      <c r="I31" s="38">
        <f>Sheet1!D252</f>
        <v>0.6</v>
      </c>
      <c r="J31" s="40"/>
      <c r="K31" s="40"/>
    </row>
    <row r="32" spans="1:11" ht="29.25" customHeight="1">
      <c r="A32" s="37">
        <f>Sheet1!B210</f>
        <v>105869</v>
      </c>
      <c r="B32" s="37" t="str">
        <f>Sheet1!C210</f>
        <v>Hikes Away Badge 2 </v>
      </c>
      <c r="C32" s="38">
        <f>Sheet1!D210</f>
        <v>0.6</v>
      </c>
      <c r="D32" s="40"/>
      <c r="E32" s="40"/>
      <c r="F32" s="35"/>
      <c r="G32" s="37">
        <f>Sheet1!B253</f>
        <v>106237</v>
      </c>
      <c r="H32" s="37" t="str">
        <f>Sheet1!C253</f>
        <v>Sailing Stage 1</v>
      </c>
      <c r="I32" s="38">
        <f>Sheet1!D253</f>
        <v>0.6</v>
      </c>
      <c r="J32" s="40"/>
      <c r="K32" s="40"/>
    </row>
    <row r="33" spans="1:11" ht="29.25" customHeight="1">
      <c r="A33" s="37">
        <f>Sheet1!B211</f>
        <v>101518</v>
      </c>
      <c r="B33" s="37" t="str">
        <f>Sheet1!C211</f>
        <v>Hikes Away Badge 5   </v>
      </c>
      <c r="C33" s="38">
        <f>Sheet1!D211</f>
        <v>0.6</v>
      </c>
      <c r="D33" s="40"/>
      <c r="E33" s="40"/>
      <c r="F33" s="35"/>
      <c r="G33" s="37">
        <f>Sheet1!B254</f>
        <v>106238</v>
      </c>
      <c r="H33" s="37" t="str">
        <f>Sheet1!C254</f>
        <v>Sailing Stage 2</v>
      </c>
      <c r="I33" s="38">
        <f>Sheet1!D254</f>
        <v>0.6</v>
      </c>
      <c r="J33" s="40"/>
      <c r="K33" s="40"/>
    </row>
    <row r="34" spans="1:11" ht="29.25" customHeight="1">
      <c r="A34" s="37">
        <f>Sheet1!B212</f>
        <v>101519</v>
      </c>
      <c r="B34" s="37" t="str">
        <f>Sheet1!C212</f>
        <v>Hikes Away Badge 10 </v>
      </c>
      <c r="C34" s="38">
        <f>Sheet1!D212</f>
        <v>0.6</v>
      </c>
      <c r="D34" s="40"/>
      <c r="E34" s="40"/>
      <c r="F34" s="35"/>
      <c r="G34" s="37">
        <f>Sheet1!B255</f>
        <v>106239</v>
      </c>
      <c r="H34" s="37" t="str">
        <f>Sheet1!C255</f>
        <v>Sailing Stage 3</v>
      </c>
      <c r="I34" s="38">
        <f>Sheet1!D255</f>
        <v>0.6</v>
      </c>
      <c r="J34" s="40"/>
      <c r="K34" s="40"/>
    </row>
    <row r="35" spans="1:11" ht="29.25" customHeight="1">
      <c r="A35" s="37">
        <f>Sheet1!B213</f>
        <v>105870</v>
      </c>
      <c r="B35" s="37" t="str">
        <f>Sheet1!C213</f>
        <v>Hikes Away Badge 15</v>
      </c>
      <c r="C35" s="38">
        <f>Sheet1!D213</f>
        <v>0.6</v>
      </c>
      <c r="D35" s="40"/>
      <c r="E35" s="40"/>
      <c r="F35" s="35"/>
      <c r="G35" s="37">
        <f>Sheet1!B256</f>
        <v>106240</v>
      </c>
      <c r="H35" s="37" t="str">
        <f>Sheet1!C256</f>
        <v>Sailing Stage 4</v>
      </c>
      <c r="I35" s="38">
        <f>Sheet1!D256</f>
        <v>0.6</v>
      </c>
      <c r="J35" s="40"/>
      <c r="K35" s="40"/>
    </row>
    <row r="36" spans="1:11" ht="29.25" customHeight="1">
      <c r="A36" s="37">
        <f>Sheet1!B214</f>
        <v>101520</v>
      </c>
      <c r="B36" s="37" t="str">
        <f>Sheet1!C214</f>
        <v>Hikes Away Badge 20 </v>
      </c>
      <c r="C36" s="38">
        <f>Sheet1!D214</f>
        <v>0.6</v>
      </c>
      <c r="D36" s="40"/>
      <c r="E36" s="40"/>
      <c r="F36" s="35"/>
      <c r="G36" s="37">
        <f>Sheet1!B257</f>
        <v>101290</v>
      </c>
      <c r="H36" s="37" t="str">
        <f>Sheet1!C257</f>
        <v>Swimmer Stage 1</v>
      </c>
      <c r="I36" s="38">
        <f>Sheet1!D257</f>
        <v>0.6</v>
      </c>
      <c r="J36" s="40"/>
      <c r="K36" s="40"/>
    </row>
    <row r="37" spans="1:11" ht="29.25" customHeight="1">
      <c r="A37" s="37">
        <f>Sheet1!B215</f>
        <v>101521</v>
      </c>
      <c r="B37" s="37" t="str">
        <f>Sheet1!C215</f>
        <v>Hikes Away Badge 35 </v>
      </c>
      <c r="C37" s="38">
        <f>Sheet1!D215</f>
        <v>0.6</v>
      </c>
      <c r="D37" s="40"/>
      <c r="E37" s="40"/>
      <c r="F37" s="35"/>
      <c r="G37" s="37">
        <f>Sheet1!B258</f>
        <v>101291</v>
      </c>
      <c r="H37" s="37" t="str">
        <f>Sheet1!C258</f>
        <v>Swimmer Stage 2</v>
      </c>
      <c r="I37" s="38">
        <f>Sheet1!D258</f>
        <v>0.6</v>
      </c>
      <c r="J37" s="40"/>
      <c r="K37" s="40"/>
    </row>
    <row r="38" spans="1:11" ht="29.25" customHeight="1">
      <c r="A38" s="37">
        <f>Sheet1!B216</f>
        <v>101522</v>
      </c>
      <c r="B38" s="37" t="str">
        <f>Sheet1!C216</f>
        <v>Hikes Away Badge 50 </v>
      </c>
      <c r="C38" s="38">
        <f>Sheet1!D216</f>
        <v>0.6</v>
      </c>
      <c r="D38" s="40"/>
      <c r="E38" s="40"/>
      <c r="F38" s="35"/>
      <c r="G38" s="37">
        <f>Sheet1!B259</f>
        <v>101292</v>
      </c>
      <c r="H38" s="37" t="str">
        <f>Sheet1!C259</f>
        <v>Swimmer Stage 3</v>
      </c>
      <c r="I38" s="38">
        <f>Sheet1!D259</f>
        <v>0.6</v>
      </c>
      <c r="J38" s="40"/>
      <c r="K38" s="40"/>
    </row>
    <row r="39" spans="1:11" ht="29.25" customHeight="1">
      <c r="A39" s="37">
        <f>Sheet1!B217</f>
        <v>101300</v>
      </c>
      <c r="B39" s="37" t="str">
        <f>Sheet1!C217</f>
        <v>Musician Stage 1</v>
      </c>
      <c r="C39" s="38">
        <f>Sheet1!D217</f>
        <v>0.6</v>
      </c>
      <c r="D39" s="40"/>
      <c r="E39" s="40"/>
      <c r="F39" s="35"/>
      <c r="G39" s="37">
        <f>Sheet1!B260</f>
        <v>101293</v>
      </c>
      <c r="H39" s="37" t="str">
        <f>Sheet1!C260</f>
        <v>Swimmer Stage 4</v>
      </c>
      <c r="I39" s="38">
        <f>Sheet1!D260</f>
        <v>0.6</v>
      </c>
      <c r="J39" s="40"/>
      <c r="K39" s="40"/>
    </row>
    <row r="40" spans="1:11" ht="29.25" customHeight="1">
      <c r="A40" s="37">
        <f>Sheet1!B218</f>
        <v>101301</v>
      </c>
      <c r="B40" s="37" t="str">
        <f>Sheet1!C218</f>
        <v>Musician Stage 2</v>
      </c>
      <c r="C40" s="38">
        <f>Sheet1!D218</f>
        <v>0.6</v>
      </c>
      <c r="D40" s="40"/>
      <c r="E40" s="40"/>
      <c r="F40" s="35"/>
      <c r="G40" s="37">
        <f>Sheet1!B261</f>
        <v>101294</v>
      </c>
      <c r="H40" s="37" t="str">
        <f>Sheet1!C261</f>
        <v>Swimmer Stage 5</v>
      </c>
      <c r="I40" s="38">
        <f>Sheet1!D261</f>
        <v>0.6</v>
      </c>
      <c r="J40" s="40"/>
      <c r="K40" s="40"/>
    </row>
    <row r="41" spans="1:11" ht="29.25" customHeight="1">
      <c r="A41" s="37">
        <f>Sheet1!B219</f>
        <v>101302</v>
      </c>
      <c r="B41" s="37" t="str">
        <f>Sheet1!C219</f>
        <v>Musician Stage 3</v>
      </c>
      <c r="C41" s="38">
        <f>Sheet1!D219</f>
        <v>0.6</v>
      </c>
      <c r="D41" s="40"/>
      <c r="E41" s="40"/>
      <c r="F41" s="35"/>
      <c r="G41" s="37">
        <f>Sheet1!B262</f>
        <v>105861</v>
      </c>
      <c r="H41" s="37" t="str">
        <f>Sheet1!C262</f>
        <v>Time on Water Stage 1</v>
      </c>
      <c r="I41" s="38">
        <f>Sheet1!D262</f>
        <v>0.6</v>
      </c>
      <c r="J41" s="40"/>
      <c r="K41" s="40"/>
    </row>
    <row r="42" spans="1:11" ht="29.25" customHeight="1">
      <c r="A42" s="37">
        <f>Sheet1!B220</f>
        <v>101303</v>
      </c>
      <c r="B42" s="37" t="str">
        <f>Sheet1!C220</f>
        <v>Musician Stage 4</v>
      </c>
      <c r="C42" s="38">
        <f>Sheet1!D220</f>
        <v>0.6</v>
      </c>
      <c r="D42" s="40"/>
      <c r="E42" s="40"/>
      <c r="F42" s="35"/>
      <c r="G42" s="37">
        <f>Sheet1!B263</f>
        <v>105862</v>
      </c>
      <c r="H42" s="37" t="str">
        <f>Sheet1!C263</f>
        <v>Time on Water Stage 2</v>
      </c>
      <c r="I42" s="38">
        <f>Sheet1!D263</f>
        <v>0.6</v>
      </c>
      <c r="J42" s="40"/>
      <c r="K42" s="40"/>
    </row>
    <row r="43" spans="1:11" ht="29.25" customHeight="1">
      <c r="A43" s="37">
        <f>Sheet1!B221</f>
        <v>101304</v>
      </c>
      <c r="B43" s="37" t="str">
        <f>Sheet1!C221</f>
        <v>Musician Stage 5</v>
      </c>
      <c r="C43" s="38">
        <f>Sheet1!D221</f>
        <v>0.6</v>
      </c>
      <c r="D43" s="40"/>
      <c r="E43" s="40"/>
      <c r="F43" s="35"/>
      <c r="G43" s="37">
        <f>Sheet1!B264</f>
        <v>105863</v>
      </c>
      <c r="H43" s="37" t="str">
        <f>Sheet1!C264</f>
        <v>Time on Water Stage 5</v>
      </c>
      <c r="I43" s="38">
        <f>Sheet1!D264</f>
        <v>0.6</v>
      </c>
      <c r="J43" s="40"/>
      <c r="K43" s="40"/>
    </row>
    <row r="44" spans="1:11" ht="29.25" customHeight="1">
      <c r="A44" s="37">
        <f>Sheet1!B222</f>
        <v>106254</v>
      </c>
      <c r="B44" s="37" t="str">
        <f>Sheet1!C222</f>
        <v>Nautical Skills Stage 1</v>
      </c>
      <c r="C44" s="38">
        <f>Sheet1!D222</f>
        <v>0.6</v>
      </c>
      <c r="D44" s="40"/>
      <c r="E44" s="40"/>
      <c r="F44" s="35"/>
      <c r="G44" s="37">
        <f>Sheet1!B265</f>
        <v>105864</v>
      </c>
      <c r="H44" s="37" t="str">
        <f>Sheet1!C265</f>
        <v>Time on Water Stage 10</v>
      </c>
      <c r="I44" s="38">
        <f>Sheet1!D265</f>
        <v>0.6</v>
      </c>
      <c r="J44" s="40"/>
      <c r="K44" s="40"/>
    </row>
    <row r="45" spans="1:11" ht="28.5" customHeight="1">
      <c r="A45" s="37">
        <f>Sheet1!B223</f>
        <v>106255</v>
      </c>
      <c r="B45" s="37" t="str">
        <f>Sheet1!C223</f>
        <v>Nautical Skills Stage 2</v>
      </c>
      <c r="C45" s="38">
        <f>Sheet1!D223</f>
        <v>0.6</v>
      </c>
      <c r="D45" s="40"/>
      <c r="E45" s="40"/>
      <c r="F45" s="35"/>
      <c r="G45" s="37">
        <f>Sheet1!B266</f>
        <v>105865</v>
      </c>
      <c r="H45" s="37" t="str">
        <f>Sheet1!C266</f>
        <v>Time on Water Stage 15</v>
      </c>
      <c r="I45" s="38">
        <f>Sheet1!D266</f>
        <v>0.6</v>
      </c>
      <c r="J45" s="40"/>
      <c r="K45" s="40"/>
    </row>
    <row r="46" spans="1:11" ht="28.5" customHeight="1">
      <c r="A46" s="37">
        <f>Sheet1!B224</f>
        <v>106256</v>
      </c>
      <c r="B46" s="37" t="str">
        <f>Sheet1!C224</f>
        <v>Nautical Skills Stage 3</v>
      </c>
      <c r="C46" s="38">
        <f>Sheet1!D224</f>
        <v>0.6</v>
      </c>
      <c r="D46" s="40"/>
      <c r="E46" s="40"/>
      <c r="F46" s="35"/>
      <c r="G46" s="37">
        <f>Sheet1!B267</f>
        <v>105866</v>
      </c>
      <c r="H46" s="37" t="str">
        <f>Sheet1!C267</f>
        <v>Time on Water Stage 20</v>
      </c>
      <c r="I46" s="38">
        <f>Sheet1!D267</f>
        <v>0.6</v>
      </c>
      <c r="J46" s="40"/>
      <c r="K46" s="40"/>
    </row>
    <row r="47" spans="1:11" ht="28.5" customHeight="1">
      <c r="A47" s="37">
        <f>Sheet1!B225</f>
        <v>106257</v>
      </c>
      <c r="B47" s="37" t="str">
        <f>Sheet1!C225</f>
        <v>Nautical Skills Stage 4</v>
      </c>
      <c r="C47" s="38">
        <f>Sheet1!D225</f>
        <v>0.6</v>
      </c>
      <c r="D47" s="40"/>
      <c r="E47" s="40"/>
      <c r="G47" s="37">
        <f>Sheet1!B268</f>
        <v>105867</v>
      </c>
      <c r="H47" s="37" t="str">
        <f>Sheet1!C268</f>
        <v>Time on Water Stage 35</v>
      </c>
      <c r="I47" s="38">
        <f>Sheet1!D268</f>
        <v>0.6</v>
      </c>
      <c r="J47" s="40"/>
      <c r="K47" s="40"/>
    </row>
    <row r="48" spans="1:11" ht="28.5" customHeight="1">
      <c r="A48" s="37">
        <f>Sheet1!B226</f>
        <v>106258</v>
      </c>
      <c r="B48" s="37" t="str">
        <f>Sheet1!C226</f>
        <v>Nautical Skills Stage 5</v>
      </c>
      <c r="C48" s="38">
        <f>Sheet1!D226</f>
        <v>0.6</v>
      </c>
      <c r="D48" s="40"/>
      <c r="E48" s="40"/>
      <c r="G48" s="37">
        <f>Sheet1!B269</f>
        <v>105868</v>
      </c>
      <c r="H48" s="37" t="str">
        <f>Sheet1!C269</f>
        <v>Time on Water Stage 50</v>
      </c>
      <c r="I48" s="38">
        <f>Sheet1!D269</f>
        <v>0.6</v>
      </c>
      <c r="J48" s="40"/>
      <c r="K48" s="40"/>
    </row>
    <row r="49" spans="1:9" ht="28.5" customHeight="1" thickBot="1">
      <c r="A49" s="37">
        <f>Sheet1!B227</f>
        <v>106259</v>
      </c>
      <c r="B49" s="37" t="str">
        <f>Sheet1!C227</f>
        <v>Nautical Skills Stage 6</v>
      </c>
      <c r="C49" s="38">
        <f>Sheet1!D227</f>
        <v>0.6</v>
      </c>
      <c r="D49" s="40"/>
      <c r="E49" s="40"/>
      <c r="I49"/>
    </row>
    <row r="50" spans="8:11" ht="15" customHeight="1">
      <c r="H50" s="87" t="s">
        <v>207</v>
      </c>
      <c r="I50" s="88" t="s">
        <v>214</v>
      </c>
      <c r="J50" s="89"/>
      <c r="K50" s="90"/>
    </row>
    <row r="51" spans="8:11" ht="15" customHeight="1" thickBot="1">
      <c r="H51" s="87"/>
      <c r="I51" s="91"/>
      <c r="J51" s="92"/>
      <c r="K51" s="93"/>
    </row>
    <row r="52" ht="15" customHeight="1">
      <c r="I52"/>
    </row>
    <row r="53" ht="15" customHeight="1">
      <c r="I53"/>
    </row>
    <row r="54" ht="15" customHeight="1">
      <c r="I54"/>
    </row>
    <row r="55" ht="15" customHeight="1">
      <c r="I55"/>
    </row>
    <row r="56" ht="15" customHeight="1">
      <c r="I56"/>
    </row>
    <row r="57" ht="15" customHeight="1">
      <c r="I57"/>
    </row>
    <row r="58" ht="15" customHeight="1">
      <c r="I58"/>
    </row>
    <row r="59" ht="15" customHeight="1">
      <c r="I59"/>
    </row>
    <row r="60" ht="15" customHeight="1">
      <c r="I60"/>
    </row>
    <row r="61" ht="15" customHeight="1">
      <c r="I61"/>
    </row>
    <row r="62" ht="15" customHeight="1">
      <c r="I62"/>
    </row>
    <row r="63" ht="15" customHeight="1">
      <c r="I63"/>
    </row>
    <row r="64" ht="15" customHeight="1">
      <c r="I64"/>
    </row>
    <row r="65" ht="15" customHeight="1">
      <c r="I65"/>
    </row>
    <row r="66" ht="15" customHeight="1">
      <c r="I66"/>
    </row>
    <row r="67" ht="15" customHeight="1">
      <c r="I67"/>
    </row>
    <row r="68" ht="15" customHeight="1">
      <c r="I68"/>
    </row>
    <row r="69" ht="15" customHeight="1">
      <c r="I69"/>
    </row>
    <row r="70" ht="15" customHeight="1">
      <c r="I70"/>
    </row>
    <row r="71" ht="15" customHeight="1">
      <c r="I71"/>
    </row>
    <row r="72" ht="15" customHeight="1">
      <c r="I72"/>
    </row>
    <row r="73" ht="15" customHeight="1">
      <c r="I73"/>
    </row>
    <row r="74" spans="1:9" ht="15" customHeight="1">
      <c r="A74" s="35"/>
      <c r="B74" s="35"/>
      <c r="C74" s="44"/>
      <c r="D74" s="35"/>
      <c r="E74" s="35"/>
      <c r="I74"/>
    </row>
    <row r="75" spans="1:9" ht="15" customHeight="1">
      <c r="A75" s="35"/>
      <c r="I75"/>
    </row>
    <row r="76" spans="1:9" ht="15" customHeight="1">
      <c r="A76" s="35"/>
      <c r="I76"/>
    </row>
    <row r="77" spans="1:9" ht="15" customHeight="1">
      <c r="A77" s="58"/>
      <c r="B77" s="58"/>
      <c r="C77" s="59"/>
      <c r="D77" s="36"/>
      <c r="E77" s="36"/>
      <c r="I77"/>
    </row>
    <row r="78" ht="15" customHeight="1"/>
    <row r="79" ht="15" customHeight="1"/>
    <row r="80" ht="15" customHeight="1">
      <c r="C80"/>
    </row>
    <row r="81" ht="15" customHeight="1">
      <c r="C81"/>
    </row>
    <row r="82" ht="15" customHeight="1">
      <c r="C82"/>
    </row>
    <row r="83" ht="12.75">
      <c r="C83"/>
    </row>
    <row r="84" ht="12.75">
      <c r="C84"/>
    </row>
    <row r="85" ht="12.75">
      <c r="C85"/>
    </row>
    <row r="86" ht="12.75">
      <c r="C86"/>
    </row>
    <row r="87" ht="12.75">
      <c r="C87"/>
    </row>
    <row r="88" ht="12.75">
      <c r="C88"/>
    </row>
    <row r="89" ht="12.75">
      <c r="C89"/>
    </row>
    <row r="90" ht="12.75">
      <c r="C90"/>
    </row>
    <row r="91" ht="12.75">
      <c r="C91"/>
    </row>
    <row r="92" ht="12.75">
      <c r="C92"/>
    </row>
    <row r="93" ht="12.75">
      <c r="C93"/>
    </row>
    <row r="94" ht="12.75">
      <c r="C94"/>
    </row>
    <row r="95" ht="12.75">
      <c r="C95"/>
    </row>
    <row r="96" ht="12.75">
      <c r="C96"/>
    </row>
    <row r="97" ht="12.75">
      <c r="C97"/>
    </row>
    <row r="98" ht="12.75">
      <c r="C98"/>
    </row>
    <row r="99" ht="12.75">
      <c r="C99"/>
    </row>
    <row r="100" ht="12.75">
      <c r="C100"/>
    </row>
    <row r="101" ht="12.75">
      <c r="C101"/>
    </row>
    <row r="102" ht="12.75">
      <c r="C102"/>
    </row>
    <row r="103" ht="12.75">
      <c r="C103"/>
    </row>
    <row r="104" ht="12.75">
      <c r="C104"/>
    </row>
    <row r="105" ht="12.75">
      <c r="C105"/>
    </row>
    <row r="106" ht="12.75">
      <c r="C106"/>
    </row>
    <row r="107" ht="12.75">
      <c r="C107"/>
    </row>
    <row r="108" ht="12.75">
      <c r="C108"/>
    </row>
    <row r="109" ht="12.75">
      <c r="C109"/>
    </row>
    <row r="110" ht="12.75">
      <c r="C110"/>
    </row>
    <row r="111" ht="12.75">
      <c r="C111"/>
    </row>
    <row r="112" ht="12.75">
      <c r="C112"/>
    </row>
    <row r="113" ht="12.75">
      <c r="C113"/>
    </row>
    <row r="114" ht="12.75">
      <c r="C114"/>
    </row>
    <row r="115" ht="12.75">
      <c r="C115"/>
    </row>
    <row r="116" ht="12.75">
      <c r="C116"/>
    </row>
    <row r="117" ht="12.75">
      <c r="C117"/>
    </row>
    <row r="156" ht="14.25" customHeight="1"/>
    <row r="162" ht="13.5" customHeight="1"/>
    <row r="176" ht="12.75" customHeight="1"/>
    <row r="177" ht="12.75" customHeight="1"/>
    <row r="178" ht="12.75" customHeight="1"/>
    <row r="180" ht="12.75" customHeight="1"/>
    <row r="181" ht="12.75" customHeight="1"/>
    <row r="183" ht="14.25" customHeight="1"/>
    <row r="188" ht="12.75" customHeight="1"/>
    <row r="217" ht="12.75" customHeight="1"/>
    <row r="221" ht="12.75">
      <c r="L221" s="14"/>
    </row>
    <row r="255" ht="12.75" customHeight="1"/>
    <row r="256" ht="12.75" customHeight="1"/>
    <row r="257" ht="12.75" customHeight="1"/>
    <row r="258" ht="12.75" customHeight="1"/>
    <row r="294" ht="13.5" customHeight="1"/>
    <row r="296" ht="12.75" customHeight="1"/>
    <row r="297" ht="12.75" customHeight="1"/>
    <row r="308" ht="15.75" customHeight="1"/>
  </sheetData>
  <sheetProtection/>
  <mergeCells count="6">
    <mergeCell ref="E1:F1"/>
    <mergeCell ref="H50:H51"/>
    <mergeCell ref="I50:K51"/>
    <mergeCell ref="A6:E6"/>
    <mergeCell ref="A2:C2"/>
    <mergeCell ref="E2:F2"/>
  </mergeCells>
  <printOptions/>
  <pageMargins left="0.3937007874015748" right="0" top="0.31496062992125984" bottom="0" header="0.2362204724409449" footer="0"/>
  <pageSetup fitToWidth="4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Creative</dc:creator>
  <cp:keywords/>
  <dc:description/>
  <cp:lastModifiedBy>Marcus Brind</cp:lastModifiedBy>
  <cp:lastPrinted>2015-01-24T12:48:49Z</cp:lastPrinted>
  <dcterms:created xsi:type="dcterms:W3CDTF">2005-04-25T09:51:26Z</dcterms:created>
  <dcterms:modified xsi:type="dcterms:W3CDTF">2016-02-15T14:30:00Z</dcterms:modified>
  <cp:category/>
  <cp:version/>
  <cp:contentType/>
  <cp:contentStatus/>
</cp:coreProperties>
</file>